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80" activeTab="6"/>
  </bookViews>
  <sheets>
    <sheet name="แบบสรุป" sheetId="1" r:id="rId1"/>
    <sheet name="ย.1" sheetId="2" r:id="rId2"/>
    <sheet name="ย.2" sheetId="3" r:id="rId3"/>
    <sheet name="ย.3" sheetId="4" r:id="rId4"/>
    <sheet name="ย.4" sheetId="5" r:id="rId5"/>
    <sheet name="ย.5" sheetId="6" r:id="rId6"/>
    <sheet name="Sheet2" sheetId="7" r:id="rId7"/>
    <sheet name="Sheet1" sheetId="8" r:id="rId8"/>
  </sheets>
  <definedNames>
    <definedName name="_xlnm.Print_Titles" localSheetId="1">'ย.1'!$1:$7</definedName>
    <definedName name="_xlnm.Print_Titles" localSheetId="2">'ย.2'!$1:$7</definedName>
    <definedName name="_xlnm.Print_Titles" localSheetId="3">'ย.3'!$1:$7</definedName>
    <definedName name="_xlnm.Print_Titles" localSheetId="4">'ย.4'!$1:$7</definedName>
    <definedName name="_xlnm.Print_Titles" localSheetId="5">'ย.5'!$1:$7</definedName>
  </definedNames>
  <calcPr fullCalcOnLoad="1"/>
</workbook>
</file>

<file path=xl/comments4.xml><?xml version="1.0" encoding="utf-8"?>
<comments xmlns="http://schemas.openxmlformats.org/spreadsheetml/2006/main">
  <authors>
    <author>HP</author>
  </authors>
  <commentList>
    <comment ref="B188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</t>
        </r>
      </text>
    </comment>
    <comment ref="B19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<sst xmlns="http://schemas.openxmlformats.org/spreadsheetml/2006/main" count="1696" uniqueCount="1067">
  <si>
    <t>ที่</t>
  </si>
  <si>
    <t>โครงการ/กิจกรรม</t>
  </si>
  <si>
    <t>(บาท)</t>
  </si>
  <si>
    <t>1. ยุทธศาสตร์การพัฒนาโครงสร้างพื้นฐาน</t>
  </si>
  <si>
    <t>2. ยุทธศาสตร์การอนุรักษ์ทรัพยากรธรรมชาติและสิ่งแวดล้อม</t>
  </si>
  <si>
    <t>5. ยุทธศาสตร์การบริหารและพัฒนาองค์กร</t>
  </si>
  <si>
    <t>งบประมาณ</t>
  </si>
  <si>
    <t>ในหมู่บ้านใกล้เคียงพื้นที่ป่า จำนวน</t>
  </si>
  <si>
    <t>60 คน</t>
  </si>
  <si>
    <t>ควบคุมไฟป่า จำนวน 40 คน</t>
  </si>
  <si>
    <t>เงินสงเคราะห์เพื่อการยังชีพผู้ป่วย</t>
  </si>
  <si>
    <t>จ่ายเงินสงเคราะห์ สำหรับ</t>
  </si>
  <si>
    <t>เวียงตาลต้านภัยหนาว</t>
  </si>
  <si>
    <t>แก่ผู้ยากไร้/ด้อยโอกาส จำนวน</t>
  </si>
  <si>
    <t>ส่งเสริมงานประเพณีรดน้ำดำหัว</t>
  </si>
  <si>
    <t>ส่งเสริมประเพณี "สรงน้ำพระ"</t>
  </si>
  <si>
    <t xml:space="preserve"> - จัดพิธีสรงน้ำพระในเทศกาล</t>
  </si>
  <si>
    <t>(ประเพณีปี๋ใหม่เมือง)</t>
  </si>
  <si>
    <t>สงกรานต์ จำนวน 5 วัด</t>
  </si>
  <si>
    <t xml:space="preserve"> - จัดกิจกรรมประเพณีเข้าพรรษา</t>
  </si>
  <si>
    <t xml:space="preserve"> - จัดพิธีรดน้ำดำหัวผู้สูงอายุ</t>
  </si>
  <si>
    <t>ในพื้นที่แข่งขันกีฬา/</t>
  </si>
  <si>
    <t xml:space="preserve"> - จัดพิธีกรรมสืบชะตาแม่น้ำ</t>
  </si>
  <si>
    <t xml:space="preserve">ลำคลอง (ลำน้ำแม่ตาล) </t>
  </si>
  <si>
    <t xml:space="preserve"> -ส่งเสริมการจัดประเพณี</t>
  </si>
  <si>
    <t>ตานก๋วยสลากของแต่ละหมู่บ้าน</t>
  </si>
  <si>
    <t>ในพื้นที่ตำบลเวียงตาล</t>
  </si>
  <si>
    <t>จัดงานประเพณีสรงน้ำพระธาตุ</t>
  </si>
  <si>
    <t xml:space="preserve"> - จัดพิธีสรงน้ำพระธาตุ</t>
  </si>
  <si>
    <t>วัดบ้านยางอ้อย</t>
  </si>
  <si>
    <t>การละเล่น/ประกวดแข่งขัน/</t>
  </si>
  <si>
    <t>จำหน่ายสินค้าหนึ่งตำบลหนึ่ง</t>
  </si>
  <si>
    <t>ผลิตภัณฑ์</t>
  </si>
  <si>
    <t xml:space="preserve"> - กิจกรรมการแสดง,มหรสพ</t>
  </si>
  <si>
    <t>สมโภช</t>
  </si>
  <si>
    <t>บรรพชาอุปสมบท ภิกษุ สามเณร</t>
  </si>
  <si>
    <t>ภาคฤดูร้อน</t>
  </si>
  <si>
    <t>วัดใหม่แม่ปาง</t>
  </si>
  <si>
    <t>สมโภชน์</t>
  </si>
  <si>
    <t>วัดห้วยเรียน</t>
  </si>
  <si>
    <t xml:space="preserve"> -จัดพิธีสรงน้ำพระธาตุเดือน ก.พ.</t>
  </si>
  <si>
    <t>อุดหนุนที่ทำการปกครองอำเภอห้างฉัตร</t>
  </si>
  <si>
    <t>สนับสนุนกิจกรรมงานรัฐพิธีและ</t>
  </si>
  <si>
    <t>งานวัฒนธรรมประเพณี</t>
  </si>
  <si>
    <t>งานประเพณีตามห้วงระยะเวลา</t>
  </si>
  <si>
    <t>อุดหนุนสภาวัฒนธรรมอำเภอ</t>
  </si>
  <si>
    <t>รณรงค์เพื่อป้องกันและควบคุม</t>
  </si>
  <si>
    <t>โรคระบาดและโรคติดต่อ</t>
  </si>
  <si>
    <t>สนับสนุนการดำเนินงานกองทุน</t>
  </si>
  <si>
    <t>หลักประกันสุขภาพระดับท้องถิ่น</t>
  </si>
  <si>
    <t>จัดการแข่งขันกีฬา "เวียงตาลเกมส์"</t>
  </si>
  <si>
    <t>อำเภอห้างฉัตร</t>
  </si>
  <si>
    <t>ส่งเสริมประสิทธิภาพการบริหารจัดการ</t>
  </si>
  <si>
    <t>ศูนย์บริการและถ่ายทอดเทคโนโลยี</t>
  </si>
  <si>
    <t>การเกษตรประจำตำบลเวียงตาล</t>
  </si>
  <si>
    <t>อบต.เวียงตาล</t>
  </si>
  <si>
    <t xml:space="preserve"> -จัดกิจกรรมการแสดง/การ</t>
  </si>
  <si>
    <t>ละเล่น แข่งขันเกมส์ของเด็ก</t>
  </si>
  <si>
    <t>และเยาวชนในพื้นที่ตำบล</t>
  </si>
  <si>
    <t xml:space="preserve"> -จัดฝึกอบรมเชิงปฏิบัติการ</t>
  </si>
  <si>
    <t>และศึกษาดูงานศูนย์พัฒนา</t>
  </si>
  <si>
    <t>เด็กเล็กน่าอยู่ยอดเยี่ยมสำหรับ</t>
  </si>
  <si>
    <t>ครูผู้ดูแลเด็ก</t>
  </si>
  <si>
    <t>สนับสนุนอาหารเสริม (นม) สำหรับ</t>
  </si>
  <si>
    <t xml:space="preserve"> -สนับสนุนอาหารเสริม (นม)</t>
  </si>
  <si>
    <t>สำหรับเด็กในศูนย์พัฒนา</t>
  </si>
  <si>
    <t>สนับสนุนอาหารกลางวันสำหรับ</t>
  </si>
  <si>
    <t xml:space="preserve"> -สนับสนุนอาหารกลางวัน</t>
  </si>
  <si>
    <t xml:space="preserve"> -จัดกิจกรรมเข้าค่ายคุณธรรม</t>
  </si>
  <si>
    <t xml:space="preserve"> -จัดแสดงผลงานทางวิชาการ</t>
  </si>
  <si>
    <t>นักเรียนประถมศึกษาในพื้นที่</t>
  </si>
  <si>
    <t>การแสดงบนเวที/แข่งขันทักษะ</t>
  </si>
  <si>
    <t>และโรคระบาด เช่น ไข้เลือดออก</t>
  </si>
  <si>
    <t>พิษสุนัขบ้า, ไข้หวัดนก ฯลฯ</t>
  </si>
  <si>
    <t>หมู่ที่ 4</t>
  </si>
  <si>
    <t>บ้านปางปง-ปางทราย หมู่ที่ 9</t>
  </si>
  <si>
    <t>หมู่ที่ 11</t>
  </si>
  <si>
    <t>เวียงตาล จำนวน 800 คน</t>
  </si>
  <si>
    <t>ดำเนินการ</t>
  </si>
  <si>
    <t>ต.เวียงตาล</t>
  </si>
  <si>
    <t>พอเพียง</t>
  </si>
  <si>
    <t>3. ยุทธศาสตร์การพัฒนาด้านสังคม</t>
  </si>
  <si>
    <t>กรีฑานักเรียนเครือข่ายขุนตาล</t>
  </si>
  <si>
    <t>เครือข่ายขุนตาล</t>
  </si>
  <si>
    <t>อุดหนุนสำนักงานการศึกษานอกระบบและตามอัธยาศัย</t>
  </si>
  <si>
    <t>4. ยุทธศาสตร์การพัฒนาด้านเศรษฐกิจ</t>
  </si>
  <si>
    <t>ความรู้และการสาธิตทาง</t>
  </si>
  <si>
    <t>ด้านเทคโนโลยี/นวัตกรรมการ</t>
  </si>
  <si>
    <t xml:space="preserve">เกษตรแก่เกษตรกรในพื้นที่ </t>
  </si>
  <si>
    <t>100 คน</t>
  </si>
  <si>
    <t>ตำบล</t>
  </si>
  <si>
    <t xml:space="preserve"> -การจัดทำแผนพัฒนาท้องถิ่น</t>
  </si>
  <si>
    <t>อย่างน้อย 1ครั้ง/ปี</t>
  </si>
  <si>
    <t>รณรงค์เพื่อการส่งเสริมบทบาทสตรี</t>
  </si>
  <si>
    <t>ให้ประชาชนมาชำระภาษี</t>
  </si>
  <si>
    <t>ความเข้าใจในการชำระภาษีท้องถิ่น</t>
  </si>
  <si>
    <t>ประกอบการ/ร้านค้าที่</t>
  </si>
  <si>
    <t>สำหรับประชาชนในพื้นที่</t>
  </si>
  <si>
    <t>คนละ 20 บาท จำนวน 280 วัน</t>
  </si>
  <si>
    <t>ป้องกันและลดอุบัติเหตุทางถนนในช่วง</t>
  </si>
  <si>
    <t xml:space="preserve"> -ตั้งด่านจุดตรวจ 2 ครั้ง/ปี</t>
  </si>
  <si>
    <t xml:space="preserve"> -รณรงค์ประชาสัมพันธ์เพื่อ</t>
  </si>
  <si>
    <t>การขับขี่ปลอดภัยช่วงเทศกาล</t>
  </si>
  <si>
    <t xml:space="preserve"> -การจัดเวทีประชาคมหมู่บ้าน/</t>
  </si>
  <si>
    <t xml:space="preserve"> -ประเมินผลการปฏิบัติงาน</t>
  </si>
  <si>
    <t xml:space="preserve"> -จัดกิจกรรมเพื่อการรณรงค์</t>
  </si>
  <si>
    <t xml:space="preserve"> -จัดการฝึกอบรมแก่ผู้แทน</t>
  </si>
  <si>
    <t xml:space="preserve"> -จัดอบรมให้ความรู้แก่ผู้</t>
  </si>
  <si>
    <t xml:space="preserve"> -จัดซื้อผ้าห่ม/เครื่องกันหนาว</t>
  </si>
  <si>
    <t xml:space="preserve"> -จัดกิจกรรมการเรียนการสอน</t>
  </si>
  <si>
    <t xml:space="preserve"> - ควบคุมและป้องกันโรคติดต่อ</t>
  </si>
  <si>
    <t xml:space="preserve">   - ประชาชนในพื้นที่ตำบล</t>
  </si>
  <si>
    <t xml:space="preserve">  -จัดการฝึกอบรม/เผยแพร่</t>
  </si>
  <si>
    <t>หมู่ที่ 8</t>
  </si>
  <si>
    <t xml:space="preserve"> -จัดซื้อเครื่องคอมพิวเตอร์</t>
  </si>
  <si>
    <t xml:space="preserve"> -จัดซื้อเครื่องพิมพ์ชนิด</t>
  </si>
  <si>
    <t>หมู่ที่ 1</t>
  </si>
  <si>
    <t>200 ราย</t>
  </si>
  <si>
    <t xml:space="preserve"> </t>
  </si>
  <si>
    <t>แก่ผู้บริหาร สมาชิกสภา อบต.</t>
  </si>
  <si>
    <t>เพื่อสนับสนุนในการป้องกันเหตุฯ</t>
  </si>
  <si>
    <t>วัสดุ/ครุภัณฑ์คอมพิวเตอร์</t>
  </si>
  <si>
    <t>ตามหลักปรัชญาเศรษฐกิจ</t>
  </si>
  <si>
    <t xml:space="preserve"> -ขนาดถนนกว้าง 4 เมตร</t>
  </si>
  <si>
    <t xml:space="preserve"> -จัดกิจกรรมด้านการป้องกัน</t>
  </si>
  <si>
    <t>แก้ไขปัญหายาเสพติดให้กับ</t>
  </si>
  <si>
    <t>เยาวชนในพื้นที่ตำบลเวียงตาล</t>
  </si>
  <si>
    <t>ส่งเสริมการท่องเที่ยวตำบลเวียงตาล</t>
  </si>
  <si>
    <t xml:space="preserve"> -จัดกิจกรรมเพื่อเสริมสร้าง</t>
  </si>
  <si>
    <t>ความปรองดอง สมานฉันท์</t>
  </si>
  <si>
    <t xml:space="preserve"> -จัดกิจกรรมส่งเสริมการ</t>
  </si>
  <si>
    <t>ผู้สูงอายุ (สัปดาห์ผู้สูงอายุและ</t>
  </si>
  <si>
    <t>(วันครอบครัว)</t>
  </si>
  <si>
    <t>รายละเอียดของ</t>
  </si>
  <si>
    <t>สถานที่</t>
  </si>
  <si>
    <t>บ้านเหล่า</t>
  </si>
  <si>
    <t xml:space="preserve">บ้านสันทราย </t>
  </si>
  <si>
    <t>บ้านใหม่แม่ปาง</t>
  </si>
  <si>
    <t>หมู่ที่ 3</t>
  </si>
  <si>
    <t>บ้านยางอ้อย</t>
  </si>
  <si>
    <t>บ้านทุ่งเกวียน</t>
  </si>
  <si>
    <t>หมู่ที่ 6</t>
  </si>
  <si>
    <t>บ้านห้วยเรียน</t>
  </si>
  <si>
    <t>หมู่ที่ 7</t>
  </si>
  <si>
    <t>บ้านแม่ตาลน้อย</t>
  </si>
  <si>
    <t>หมู่ที่ 9</t>
  </si>
  <si>
    <t>บ้านดอน</t>
  </si>
  <si>
    <t>หมู่ที่ 10</t>
  </si>
  <si>
    <t>บ้านยางอ้อยใต้</t>
  </si>
  <si>
    <t>บ้านสันทราย</t>
  </si>
  <si>
    <t>หมู่ที่ 2</t>
  </si>
  <si>
    <t>บ้านหัววัง</t>
  </si>
  <si>
    <t>หมู่ที่ 5</t>
  </si>
  <si>
    <t>พื้นที่ ต.เวียงตาล</t>
  </si>
  <si>
    <t>พื้นที ต.เวียงตาล</t>
  </si>
  <si>
    <t xml:space="preserve"> -ขนาดกว้าง 4 เมตร</t>
  </si>
  <si>
    <t xml:space="preserve"> -ขนาดกว้าง 0.50 เมตร</t>
  </si>
  <si>
    <t>บ้านทุ่งเกวียน หมู่ที่ 6</t>
  </si>
  <si>
    <t xml:space="preserve"> -จัดหาถังขยะมอบสำหรับหมู่บ้าน</t>
  </si>
  <si>
    <t xml:space="preserve"> -จัดตั้งธนาคารขยะหมู่บ้าน</t>
  </si>
  <si>
    <t xml:space="preserve"> -อบรมให้ความรู้แก่ผู้เข้าร่วม</t>
  </si>
  <si>
    <t xml:space="preserve"> -จัดกิจกรรมอบรมให้ความรู้</t>
  </si>
  <si>
    <t>คนละ 7.37 บาท จำนวน 280 วัน</t>
  </si>
  <si>
    <t>อุดหนุนโรงเรียนบ้านยางอ้อย</t>
  </si>
  <si>
    <t xml:space="preserve"> -จัดกิจกรรมศูนย์การเรียนรู้</t>
  </si>
  <si>
    <t>อุดหนุนโรงเรียนบ้านสันทราย</t>
  </si>
  <si>
    <t>นักศึกษา และประชาชนในพื้นที่</t>
  </si>
  <si>
    <t>เช่น สมโภชน์เทียนพรรษา</t>
  </si>
  <si>
    <t xml:space="preserve"> -จัดกิจกรรมสืบทอดประเพณีและ</t>
  </si>
  <si>
    <t xml:space="preserve"> -จัดกิจกรรมงานพิธี รัฐพิธี </t>
  </si>
  <si>
    <t xml:space="preserve">เวียงตาล </t>
  </si>
  <si>
    <t>สนับสนุนกิ่งกาชาดอำเภอห้างฉัตร</t>
  </si>
  <si>
    <t xml:space="preserve"> -รับบริจาคโลหิตอำเภอห้างฉัตร</t>
  </si>
  <si>
    <t xml:space="preserve"> -จัดการแข่งขันกีฬานักเรียน</t>
  </si>
  <si>
    <t xml:space="preserve"> -สมทบการออมของกองทุนฯ</t>
  </si>
  <si>
    <t>"เวียงตาลสุขใจ เที่ยวได้ตลอดปี"</t>
  </si>
  <si>
    <t>ท่องเที่ยว สะโตกช้างเนื่องใน</t>
  </si>
  <si>
    <t>เครื่องคอมพิวเตอร์</t>
  </si>
  <si>
    <t>เครื่องพิมพ์ (ปริ้นเตอร์)</t>
  </si>
  <si>
    <t>หมู่บ้าน</t>
  </si>
  <si>
    <t>จัดซื้อวัสดุงานบ้านงานครัวสำหรับ</t>
  </si>
  <si>
    <t>ศูนย์พัฒนาเด็กเล็ก 4 ศูนย์</t>
  </si>
  <si>
    <t>สวัสดิการชุมชน อบต .เวียงตาล</t>
  </si>
  <si>
    <t>จัดทำแผนพัฒนาท้องถิ่นแบบบูรณาการ</t>
  </si>
  <si>
    <t>อย่างมีส่วนร่วม</t>
  </si>
  <si>
    <t>ส่งเสริมความรู้ความเข้าใจในกระบวนการ</t>
  </si>
  <si>
    <t>สนับสนุนการปฏิบัติงานศูนย์อินเตอร์เน็ต</t>
  </si>
  <si>
    <t>ตำบลเวียงตาล</t>
  </si>
  <si>
    <t>ส่งเสริมงานประเพณีตานก๋วยสลาก</t>
  </si>
  <si>
    <t xml:space="preserve"> -ขนาดกว้าง 0.50 เมตร </t>
  </si>
  <si>
    <t>ลึก 0.50 เมตร ยาว 50 เมตร</t>
  </si>
  <si>
    <t>ลึก 0.50 เมตร ยาว 62 เมตร</t>
  </si>
  <si>
    <t>(2ฝั่ง)</t>
  </si>
  <si>
    <t>(2 ฝั่ง)</t>
  </si>
  <si>
    <t>ก่อสร้างถนน คสล. ตั้งแต่บ้านเลขที่ 107/1</t>
  </si>
  <si>
    <t>ยาว 80 เมตร หนา 0.15 เมตร</t>
  </si>
  <si>
    <t>ก่อสร้างถนนลาดยางแอสฟัสท์ติกคอนกรีต</t>
  </si>
  <si>
    <t>ลึก 0.50 เมตร ยาว 160 เมตร</t>
  </si>
  <si>
    <t>ลึก 0.50 เมตร ยาว 100 เมตร</t>
  </si>
  <si>
    <t>ลึก 0.50 เมตร ยาว 120 เมตร</t>
  </si>
  <si>
    <t>ก่อสร้างถนน คสล. ตั้งแต่บ้านเลขที่ 138/2</t>
  </si>
  <si>
    <t>ยาว 180 เมตร</t>
  </si>
  <si>
    <t xml:space="preserve"> -ขนาดเส้นผ่าศูนย์กลาง </t>
  </si>
  <si>
    <t>0.60 เมตร ยาว 60 เมตร</t>
  </si>
  <si>
    <t>ยาว 200 เมตร</t>
  </si>
  <si>
    <t>ลึก 0.50 เมตร ยาว 77 เมตร</t>
  </si>
  <si>
    <t>ก่อสร้างถนน คสล. ตั้งแต่บ้านเลขที่ 160</t>
  </si>
  <si>
    <t>ถึงแยกประปาเก่าบ้านยางอ้อยใต้ หมู่ที่ 11</t>
  </si>
  <si>
    <t>ก่อสร้างถนน คสล. ตั้งแต่บ้านเลขที่ 118</t>
  </si>
  <si>
    <t xml:space="preserve"> -ขนาดถนนกว้าง 4 เมตร </t>
  </si>
  <si>
    <t xml:space="preserve"> -ขนาดศาลากว้าง 4 เมตร</t>
  </si>
  <si>
    <t>ยาว 24 เมตร</t>
  </si>
  <si>
    <t xml:space="preserve"> -ขยายเขตไฟฟ้าส่องสว่าง</t>
  </si>
  <si>
    <t>(ไฟกิ่ง) พร้อมติดตั้งอุปกรณ์</t>
  </si>
  <si>
    <t>จำนวน 9 จุด ตั้งแต่บ้าน</t>
  </si>
  <si>
    <t>เลขที่ 69 ถึงเลขที่ 88</t>
  </si>
  <si>
    <t>เลขที่ 143 ถึงเลขที่ 3</t>
  </si>
  <si>
    <t>เลขที่ 117 ถึงบ้านนายบุญยงค์</t>
  </si>
  <si>
    <t>บ้านปางปง-ปางทราย</t>
  </si>
  <si>
    <t>ก่อสร้างหอถังสูง บริเวณบ่อบาดาล(เดิม)</t>
  </si>
  <si>
    <t xml:space="preserve"> -ก่อสร้างหอถังสูง ขนาดบรรจุ</t>
  </si>
  <si>
    <t>5,000 ลิตร พร้อมระบบท่อ</t>
  </si>
  <si>
    <t>จ่ายน้ำ</t>
  </si>
  <si>
    <t xml:space="preserve"> -ติดตั้งระบบเครื่องเสียง</t>
  </si>
  <si>
    <t>ตามสายพร้อมอุปกรณ์</t>
  </si>
  <si>
    <t xml:space="preserve"> -ยาว 30 เมตร กว้าง 2 เมตร </t>
  </si>
  <si>
    <t>สูง 3 เมตร</t>
  </si>
  <si>
    <t xml:space="preserve"> -รณรงค์การลดการใช้พลังงาน</t>
  </si>
  <si>
    <t>ในองค์กร/ศูนย์พัฒนาเด็กเล็ก</t>
  </si>
  <si>
    <t>สถานที่ศึกษาในพื้นที่</t>
  </si>
  <si>
    <t xml:space="preserve"> -จัดหาอุปกรณ์ทดแทนการใช้</t>
  </si>
  <si>
    <t>พลังงานที่คุ้มค่าและประหยัด</t>
  </si>
  <si>
    <t xml:space="preserve"> -จัดการฝึกอบรมเทคโนโลยี</t>
  </si>
  <si>
    <t>พลังงานแก่ประชาชนในพื้นที่</t>
  </si>
  <si>
    <t xml:space="preserve"> -จัดอบรมและทบทวนความรู้</t>
  </si>
  <si>
    <t>แก่ รสทป.ตำบล จำนวน 100 คน</t>
  </si>
  <si>
    <t xml:space="preserve"> -จัดกิจกรรมการมีส่วนร่วม</t>
  </si>
  <si>
    <t>ของประชาชนในชุมชนด้าน</t>
  </si>
  <si>
    <t>สิ่งแวดล้อม และการจัดการ</t>
  </si>
  <si>
    <t>ปัญหาด้านขยะ โดยการสร้าง</t>
  </si>
  <si>
    <t>ชุมชนให้น่าอยู่</t>
  </si>
  <si>
    <t xml:space="preserve"> -จัดทำแผนปฏิบัติการ</t>
  </si>
  <si>
    <t>ด้านสิ่งแวดล้อม ในเขตพื้นที่</t>
  </si>
  <si>
    <t>ตำบลเวียงตาล จำนวน 11 หมู่บ้าน</t>
  </si>
  <si>
    <t>ก่อสร้างฝายชะลอน้ำ ตามแนว</t>
  </si>
  <si>
    <t>พระราชดำริ "ร้อยฝายก่อนฝน เพื่อคน</t>
  </si>
  <si>
    <t xml:space="preserve"> -ก่อสร้างฝายชะลอน้ำ บริเวณ</t>
  </si>
  <si>
    <t>พื้นที่ต้นน้ำ, ลำน้ำในพื้นที่แบบ</t>
  </si>
  <si>
    <t>ผสมผสาน, แบบกึ่ง/ถาวร</t>
  </si>
  <si>
    <t xml:space="preserve"> -จัดกิจกรรมปลูกฝังให้คนในชุมชน</t>
  </si>
  <si>
    <t>มีความรู้ความเข้าใจในเรื่องของ</t>
  </si>
  <si>
    <t>การอนุรักษ์ทรัพยากรธรรมชาติ</t>
  </si>
  <si>
    <t>ป้องกันและแก้ไขปัญหาหมอกควัน</t>
  </si>
  <si>
    <t xml:space="preserve"> -จัดอบรมให้ความรู้แก่ประชาชน</t>
  </si>
  <si>
    <t xml:space="preserve"> -จัดหาอุปกรณ์ป้องกันไฟป่ามอบให้</t>
  </si>
  <si>
    <t>กับหมู่บ้านในพื้นที่เสี่ยง</t>
  </si>
  <si>
    <t xml:space="preserve"> -จัดอบรมให้ความรู้แก่อาสาสมัคร</t>
  </si>
  <si>
    <t xml:space="preserve"> -เตรียมความพร้อมวัสดุ/ครุภัณฑ์</t>
  </si>
  <si>
    <t xml:space="preserve"> -จัดหาสถานที่กำจัดขยะของ</t>
  </si>
  <si>
    <t xml:space="preserve"> -โครงการประกวดชุมชนปลอดขยะ</t>
  </si>
  <si>
    <t>โรคเอดส์/ผู้พิการ/ผู้สูงอายุ</t>
  </si>
  <si>
    <t>(เบี้ยยังชีพ)</t>
  </si>
  <si>
    <t xml:space="preserve"> -ผู้สูงอายุ จำนวน 1,378 คน</t>
  </si>
  <si>
    <t xml:space="preserve"> -ผู้พิการ จำนวน 272 คน</t>
  </si>
  <si>
    <t xml:space="preserve"> -ผู้ป่วยโรคเอดส์ จำนวน 52 คน</t>
  </si>
  <si>
    <t>จำนวน 42 คน (เงินอุดหนุน)</t>
  </si>
  <si>
    <t>(เงินอุดหนุน)</t>
  </si>
  <si>
    <t>และความเสมอภาค</t>
  </si>
  <si>
    <t>ในสิทธิบทบาทของสตรีและการ</t>
  </si>
  <si>
    <t>ให้ความรู้ในด้านต่างๆ เช่น</t>
  </si>
  <si>
    <t>การฝึกอาชีพ, การใช้คอมฯ</t>
  </si>
  <si>
    <t>เบื้องต้น</t>
  </si>
  <si>
    <t>จัดงานวันเด็กแห่งชาติ ประจำปี 2560</t>
  </si>
  <si>
    <t>ศูนย์พัฒนาเด็กเล็ก จำนวน 4 ศูนย์</t>
  </si>
  <si>
    <t>สังกัด อบต. เวียงตาล</t>
  </si>
  <si>
    <t>เด็กเล็ก  จำนวน  112 คน</t>
  </si>
  <si>
    <t>จัดซื้อวัสดุการศึกษา (หนังสือพิมพ์)</t>
  </si>
  <si>
    <t>ภายใต้โครงการที่อ่านหนังสือพิมพ์</t>
  </si>
  <si>
    <t xml:space="preserve"> -จัดซื้อวัสดุการศึกษา (หนังสือ-</t>
  </si>
  <si>
    <t>พิมพ์) มอบให้กับหมู่บ้านและ</t>
  </si>
  <si>
    <t>ประจำที่ทำการ อบต.</t>
  </si>
  <si>
    <t>ประจำหมู่บ้าน แหล่งข่าวสาร</t>
  </si>
  <si>
    <t xml:space="preserve"> -จัดซื้อเบาะนอนสำหรับเด็ก</t>
  </si>
  <si>
    <t>จำนวน 60 ชุด</t>
  </si>
  <si>
    <t xml:space="preserve"> -จัดซื้อผ้ากันเปื้อนสำหรับเด็ก</t>
  </si>
  <si>
    <t xml:space="preserve"> -วัสดุ/ครุภัณฑ์งานบ้านงานครัว</t>
  </si>
  <si>
    <t>สำหรับศูนย์พัฒนาเด็กเล็ก</t>
  </si>
  <si>
    <t xml:space="preserve"> -ปูกระเบื้องห้องเรียน 3 ห้อง</t>
  </si>
  <si>
    <t>ห้องที่ 1 พื้นที่ 6.5 x 8 เมตร</t>
  </si>
  <si>
    <t>ห้องที่ 2 พื้นที่ 4.1 x 6.1 เมตร</t>
  </si>
  <si>
    <t>ห้องที่ 3 พื้นที่ 6.5 x 8 เมตร</t>
  </si>
  <si>
    <t xml:space="preserve"> -ติดตั้งเหล็กดัดบานประตู</t>
  </si>
  <si>
    <t>ห้องรับประทานอาหาร และ</t>
  </si>
  <si>
    <t>ห้องเก็บของ</t>
  </si>
  <si>
    <t xml:space="preserve"> -ปรับถมดิน และปลูกหญ้า</t>
  </si>
  <si>
    <t xml:space="preserve"> -ก่อสร้างป้ายชื่อศูนย์ฯ</t>
  </si>
  <si>
    <t>ประตู ด้านหลังศูนย์</t>
  </si>
  <si>
    <t xml:space="preserve"> -ติดตั้งเหล็กดัดประตูหน้าต่าง</t>
  </si>
  <si>
    <t>อุดหนุนโรงเรียนประถมศึกษา</t>
  </si>
  <si>
    <t>สนับสนุนอาหารเสริม (นม) โรงเรียน</t>
  </si>
  <si>
    <t>ประถมศึกษา</t>
  </si>
  <si>
    <t>สำหรับเด็กในนักเรียนโรงเรียน</t>
  </si>
  <si>
    <t>คนละ 7.37 บาท จำนวน 260 วัน</t>
  </si>
  <si>
    <t>สนับสนุนอาหารกลางวันโรงเรียน</t>
  </si>
  <si>
    <t>สำหรับเด้กในนักเรียนโรงเรียน</t>
  </si>
  <si>
    <t>คนละ 20 บาท จำนวน 200 วัน</t>
  </si>
  <si>
    <t>ส่งเสริมความเป็นเลิศทางวิชาการ</t>
  </si>
  <si>
    <t>นักเรียนเครือข่ายขุนตาล</t>
  </si>
  <si>
    <t>ศูนย์การเรียนรู้สู่วิถีชีวิตตามแนว</t>
  </si>
  <si>
    <t>ปรัชญาเศรษฐกิจพอเพียง</t>
  </si>
  <si>
    <t>เช่น การปลูกผักสวนครัว</t>
  </si>
  <si>
    <t>การเลี้ยงปลาดุก, การเพาะเห็ด</t>
  </si>
  <si>
    <t>การทำปุ๋ยหมัก และการเลี้ยงไก่</t>
  </si>
  <si>
    <t>ส่งเสริมการเข้าค่ายพักแรมลูกเสือ</t>
  </si>
  <si>
    <t>เนตรนารีนักเรียนเครือข่ายขุนตาน</t>
  </si>
  <si>
    <t xml:space="preserve"> -จัดการเข้าค่ายลูกเสือแก่เด็ก</t>
  </si>
  <si>
    <t>นักเรียน จำนวน 100 คน</t>
  </si>
  <si>
    <t>ส่งเสริมการเรียนรู้ตามหลักปรัชญา</t>
  </si>
  <si>
    <t>เศรษฐกิจพอเพียง</t>
  </si>
  <si>
    <t>ด้านหลักปรัชญาเศรษฐกิจ</t>
  </si>
  <si>
    <t>พอเพียงสำหรับเด็กนักเรียน</t>
  </si>
  <si>
    <t>เข้าค่ายคุณธรรม จริยธรรม นักเรียน</t>
  </si>
  <si>
    <t>เครือข่ายขุนตาน</t>
  </si>
  <si>
    <t>จริยธรรมแก่เด็กนักเรียน</t>
  </si>
  <si>
    <t>จำนวน 100 คน</t>
  </si>
  <si>
    <t>พัฒนาการเรียนรู้สู่ประชาคมอาเซียน</t>
  </si>
  <si>
    <t>ภาษาต่างประเทศ สำหรับ</t>
  </si>
  <si>
    <t>บุคลากรทางการศึกษา นักเรียน</t>
  </si>
  <si>
    <t xml:space="preserve">ในพื้นที่ พนักงานเจ้าหน้าที่ </t>
  </si>
  <si>
    <t>อุดหนุนโรงเรียนเวียงตาลพิทยาคม</t>
  </si>
  <si>
    <t>จัดแสดงผลงานและนวัตกรรมท้องถิ่น</t>
  </si>
  <si>
    <t xml:space="preserve"> -จัดนิทรรศการแสดงผลงาน/</t>
  </si>
  <si>
    <t>ของนักเรียน</t>
  </si>
  <si>
    <t>ส่งเสริมกิจกรรมเยาวชนสัมพันธ์</t>
  </si>
  <si>
    <t>"งานวันเยาวชนแห่งชาติ และวันดนตรี</t>
  </si>
  <si>
    <t xml:space="preserve"> -จัดงานแสดงความรู้ ความ</t>
  </si>
  <si>
    <t>สามารถทางด้านดนตรีของ</t>
  </si>
  <si>
    <t>นักเรียน</t>
  </si>
  <si>
    <t>จริยธรรม แก่นักเรียนช่วงชั้น</t>
  </si>
  <si>
    <t>ม.1 - ม.6 จำนวน 160 คน</t>
  </si>
  <si>
    <t>วิถีงามตามหลักปรัชญาเศรษฐกิจ</t>
  </si>
  <si>
    <t xml:space="preserve"> -จัดกิจกรมการเรียนการสอน</t>
  </si>
  <si>
    <t>ลูกเสือต่อต้านยาเสพติด</t>
  </si>
  <si>
    <t xml:space="preserve"> -จัดกิจกรรมเข้าค่ายลูกเสือ</t>
  </si>
  <si>
    <t>ต่อต้านยาเสพติด สำหรับ</t>
  </si>
  <si>
    <t>จำนวน 50 คน</t>
  </si>
  <si>
    <t>พัฒนา กศน. ตำบลเวียงตาลให้เป็น</t>
  </si>
  <si>
    <t>แหล่งเรียนรู้ตลอดชีวิต</t>
  </si>
  <si>
    <t xml:space="preserve"> -จัดซื้อวัสดุ/ครุภัณฑ์ทาง</t>
  </si>
  <si>
    <t>การศึกษา</t>
  </si>
  <si>
    <t>อบรมคุณธรรมจริยธรรมเทิดพระเกียรติ</t>
  </si>
  <si>
    <t xml:space="preserve"> -จัดการเข้าค่ายคุณธรรมแก่</t>
  </si>
  <si>
    <t>การละเล่นต่างๆ จำนวน 220 คน</t>
  </si>
  <si>
    <t xml:space="preserve"> -จัดพิธีบวงสรวง/การแสดง/</t>
  </si>
  <si>
    <t>ส่งเสริมงานประเพณียี่เป็ง</t>
  </si>
  <si>
    <t xml:space="preserve"> -ส่งเสริมการจัดงานประเพณี</t>
  </si>
  <si>
    <t>ยี่เป็งในแต่ละหมู่บ้าน</t>
  </si>
  <si>
    <t xml:space="preserve"> -จัดพิธีบรรพชา/อุปสมบทภิกษุ/</t>
  </si>
  <si>
    <t>สามเณร จำนวน 50 รูป ในเดือน</t>
  </si>
  <si>
    <t>มีนาคม ถึง เมษายน (วัดยางอ้อย)</t>
  </si>
  <si>
    <t xml:space="preserve"> -จัดพิธีสรงน้ำพระธาตุเดือน มิ.ย.</t>
  </si>
  <si>
    <t xml:space="preserve"> -จัดพิธีสรงน้ำพระธาตุเดือน พ.ค.</t>
  </si>
  <si>
    <t xml:space="preserve"> - จัดพิธีสรงน้ำพระธาตุเดือน ก.พ.</t>
  </si>
  <si>
    <t xml:space="preserve"> -กิจกรรมการแสดง,มหรสพ</t>
  </si>
  <si>
    <t xml:space="preserve"> -จัดกิจกรรมสืบทอดประเพณี</t>
  </si>
  <si>
    <t>และวัฒนธรรมพื้นบ้าน แก่เด็ก</t>
  </si>
  <si>
    <t>และเยาวชน จำนวน 1 รุ่น</t>
  </si>
  <si>
    <t>(การทำมีดดาบโบราณ)</t>
  </si>
  <si>
    <t>วัฒนธรรมพื้นบ้าน แก่เด็ก และ</t>
  </si>
  <si>
    <t>เยาวชน จำนวน 1 รุ่น</t>
  </si>
  <si>
    <t>(อักษณธรรมวรรณกรรมล้านนา)</t>
  </si>
  <si>
    <t>(การเล่นดนตรีพื้นเมือง)</t>
  </si>
  <si>
    <t>จัดอบรมเยาวชนคนตีก๋องปู่จา</t>
  </si>
  <si>
    <t>เพื่อร่วมแข่งขันในงานมหกรรม</t>
  </si>
  <si>
    <t>ก๋องปู่จา จังหวัดลำปาง ครั้งที่ 16</t>
  </si>
  <si>
    <t>ประจำปี 2560</t>
  </si>
  <si>
    <t xml:space="preserve"> -แข่งขันตีก๋องปู่จาในระดับ</t>
  </si>
  <si>
    <t>อำเภอห้างฉัตร,จัดทีมเข้าร่วมแข่ง</t>
  </si>
  <si>
    <t>ประกอบกิจการด้านที่เป็นอันตราย</t>
  </si>
  <si>
    <t>ต่อสุขภาพ จำนวน 50 คน</t>
  </si>
  <si>
    <t>ครั้งที่ 15 ประจำปี พ.ศ.2560</t>
  </si>
  <si>
    <t xml:space="preserve"> -ประชาชน เยาวชนในเขตพื้นที่</t>
  </si>
  <si>
    <t>ตำบลเวียงตาล ได้ร่วมแข่งขัน</t>
  </si>
  <si>
    <t>กีฬา จำนวน 600 คน</t>
  </si>
  <si>
    <t>สนับสนุนการดำเนินงานศูนย์กีฬา</t>
  </si>
  <si>
    <t>หมู่บ้านและศูนย์กีฬาและนันทนาการ</t>
  </si>
  <si>
    <t xml:space="preserve"> -จัดซื้ออุปกรณ์กีฬามอบแก่ </t>
  </si>
  <si>
    <t>ศูนย์กีฬาประจำหมู่บ้าน และ</t>
  </si>
  <si>
    <t>ศูนย์กีฬาประจำตำบล</t>
  </si>
  <si>
    <t xml:space="preserve"> -ก่อสร้างปรับปรุงอาคารศูนย์</t>
  </si>
  <si>
    <t>กีฬาและนันทนาการตำบลเวียงตาล</t>
  </si>
  <si>
    <t xml:space="preserve"> -ก่อสร้างอาคาร ขนาดกว้าง </t>
  </si>
  <si>
    <t>6 เมตร ยาว 10 เมตร</t>
  </si>
  <si>
    <t>ประจำปีงบประมาณ 2560</t>
  </si>
  <si>
    <t>ทุกๆ 3 เดือน</t>
  </si>
  <si>
    <t>ส่งเสริมความสามารถด้านกีฬาและ</t>
  </si>
  <si>
    <t>ตามหลักการประชาชน ออม</t>
  </si>
  <si>
    <t>1 ส่วน อปท. สมทบ 1 ส่วน</t>
  </si>
  <si>
    <t>และรัฐบาล 1 ส่วน จำนวน</t>
  </si>
  <si>
    <t>สมาชิก 502 คน</t>
  </si>
  <si>
    <t>ในเขตพื้นที่ตำบลเวียงตาล</t>
  </si>
  <si>
    <t xml:space="preserve"> -จัดกิจกรรมให้ชุมชนมีความ</t>
  </si>
  <si>
    <t>เข้มแข็งเป็นพลังสำคัญในการ</t>
  </si>
  <si>
    <t>ป้องกันและแก้ไขปัญหายาเสพติด</t>
  </si>
  <si>
    <t xml:space="preserve"> -ส่งเสริมอาชีพให้กับประชาชน</t>
  </si>
  <si>
    <t>ที่สนใจในเขตพื้นที่ จำนวน</t>
  </si>
  <si>
    <t>300 คน เช่นการทำเกษตร</t>
  </si>
  <si>
    <t>อินทรีย์, การปลูกพืชผัก</t>
  </si>
  <si>
    <t>ปลอดสารฯ</t>
  </si>
  <si>
    <t xml:space="preserve"> -ส่งเสริม/ประกวดหมู่บ้าน</t>
  </si>
  <si>
    <t>เศรษฐกิจพอเพียงต้นแบบ</t>
  </si>
  <si>
    <t xml:space="preserve"> -จัดอบรม ฝึกทักษะด้าน</t>
  </si>
  <si>
    <t>อาชีพให้ประชาชน กลุ่มอาชีพ</t>
  </si>
  <si>
    <t>อุดหนุนที่ทำการปกคราองอำเภอห้างฉัตร</t>
  </si>
  <si>
    <t>สนับสนุนการจัดงานรื่นเริงฤดูหนาว</t>
  </si>
  <si>
    <t>และของดีนครลำปาง</t>
  </si>
  <si>
    <t xml:space="preserve"> -ออกร้านประจำอำเภอ</t>
  </si>
  <si>
    <t>ห้างฉัตร ในงานฤดูหนาวและ</t>
  </si>
  <si>
    <t>ของดีนครลำปาง</t>
  </si>
  <si>
    <t>และของดีอำเภอห้างฉัตร</t>
  </si>
  <si>
    <t xml:space="preserve"> -สร้างร้านประจำศูนย์จำหน่าย</t>
  </si>
  <si>
    <t>สินค้า OTOPโดยความร่วมมือ</t>
  </si>
  <si>
    <t>และสนับสนุนจากทุกภาคส่วน</t>
  </si>
  <si>
    <t>วันช้างไทย มีการเดินขบวน</t>
  </si>
  <si>
    <t>สะโตกช้างรวมไปถึงเข้าร่วม</t>
  </si>
  <si>
    <t>กิจกรรมภายในงาน</t>
  </si>
  <si>
    <t xml:space="preserve"> -จัดการฝึกอบรมเชิงปฏิบัติการ</t>
  </si>
  <si>
    <t>พนักงานสาวนตำบล</t>
  </si>
  <si>
    <t>ลุกจ้างประจำและพนักงานจ้าง</t>
  </si>
  <si>
    <t>พัฒนาศักยภาพบุคลกรและศึกษา</t>
  </si>
  <si>
    <t>ดูงานเพื่อการพัฒนาท้องถิ่น</t>
  </si>
  <si>
    <t xml:space="preserve"> -จัดอบรมเชิงปฏิบัติการให้แก่</t>
  </si>
  <si>
    <t>ผู้บริหาร สมาชิกสภา ผู้นำท้องถิ่น</t>
  </si>
  <si>
    <t>พนักงานส่วนตำบล ลูกจ้างประจำ</t>
  </si>
  <si>
    <t>และพนักงานจ้าง</t>
  </si>
  <si>
    <t>คนดีศรีเวียงตาล</t>
  </si>
  <si>
    <t xml:space="preserve"> -กำหนดประเภทรางวัลเชิดชู</t>
  </si>
  <si>
    <t>เกียรติและประกาศเกียรติคุณ</t>
  </si>
  <si>
    <t>สำหรับพนักงาน</t>
  </si>
  <si>
    <t>วัสดุ/ครุภัณฑ์สำนักงาน</t>
  </si>
  <si>
    <t>ตู้เอกสาร 4 ลิ้นชัก</t>
  </si>
  <si>
    <t xml:space="preserve"> -จัดซื้อตู้เอกสาร 4 ลิ้นชัก</t>
  </si>
  <si>
    <t>เครื่องโทรสาร (แฟกซ์)</t>
  </si>
  <si>
    <t xml:space="preserve"> -เครื่องรับโทรสารแบบใช้</t>
  </si>
  <si>
    <t>กระดาษธรรมดาส่งเอกสาร</t>
  </si>
  <si>
    <t>ได้ครั้งละ 20 แผ่น</t>
  </si>
  <si>
    <t xml:space="preserve"> -จัดซื้อตู้เอกสารแบบ</t>
  </si>
  <si>
    <t>บานเลื่อน</t>
  </si>
  <si>
    <t>ขนาด 916x458x1830</t>
  </si>
  <si>
    <t>โต๊ะวางคอมพิวเตอร์</t>
  </si>
  <si>
    <t xml:space="preserve"> -จัดซื้อโต๊ะวางคอมพิวเตอร์</t>
  </si>
  <si>
    <t>เก้าอี้สำนักงาน</t>
  </si>
  <si>
    <t xml:space="preserve"> -เก้าอี้สำนักงาน </t>
  </si>
  <si>
    <t>โต๊ะทำงานพร้อมเก้าอี้</t>
  </si>
  <si>
    <t xml:space="preserve"> -จัดซื้อโต๊ะทำงานพร้อม</t>
  </si>
  <si>
    <t>เก้าอี้ จำนวน 2 ชุด</t>
  </si>
  <si>
    <t>แบบฉีดหมึก เครื่องละ</t>
  </si>
  <si>
    <t>เครื่องพิมพ์แบบฉีดหมึก</t>
  </si>
  <si>
    <t>(Inkjet Printer)</t>
  </si>
  <si>
    <t xml:space="preserve"> -จัดซื้อเครื่องพิมพ์แบบ</t>
  </si>
  <si>
    <t>ฉีดหมึกสำหรับกระดาษ</t>
  </si>
  <si>
    <t>เอ 3 เครื่องละ 8,500 บาท</t>
  </si>
  <si>
    <t>อุปกรณ์กระจายสัญญาณแบบไร้สาย</t>
  </si>
  <si>
    <t>(Access Point)</t>
  </si>
  <si>
    <t xml:space="preserve"> -จัดซื้ออุปกรณ์กระจาย</t>
  </si>
  <si>
    <t>สัญญาณแบบไร้สาย</t>
  </si>
  <si>
    <t>จำนวน 4 ตัวๆ ละ 5,800 บาท</t>
  </si>
  <si>
    <t>วัสดุ/ครุภัณฑ์ก่อสร้าง/สำรวจ</t>
  </si>
  <si>
    <t xml:space="preserve"> -เครื่องหล่อตัวอย่าง</t>
  </si>
  <si>
    <t>คอนกรีต ทรงลูกบาศก์</t>
  </si>
  <si>
    <t>วัสดุ/ครุภัณฑ์โฆษณาและเผยแพร่</t>
  </si>
  <si>
    <t xml:space="preserve"> -จัดซื้อกล้องถ่ายภาพนิ่ง</t>
  </si>
  <si>
    <t>ดิจิตอล ความละเอียด</t>
  </si>
  <si>
    <t>14 ล้านพิกเซล 1 ตัว</t>
  </si>
  <si>
    <t>วัสดุ/ครุภัณฑ์ไฟฟ้าและวิทยุ</t>
  </si>
  <si>
    <t>ติดตั้งระบบเสียงห้องประชุมสภาฯ</t>
  </si>
  <si>
    <t>และอาคารสำนักงาน อบต.เวียงตาล</t>
  </si>
  <si>
    <t xml:space="preserve"> -เครื่องขยายเสียงขนาด</t>
  </si>
  <si>
    <t>ครุภัณฑ์ยานพาหนะและขนส่ง</t>
  </si>
  <si>
    <t>ซ่อมแซมและปรับปรุงรถบรรทุกน้ำ</t>
  </si>
  <si>
    <t>แบบเอนกประสงค์</t>
  </si>
  <si>
    <t xml:space="preserve"> -ซ่อมแซมรถบรรทุกน้ำ</t>
  </si>
  <si>
    <t>แบบเอนกประสงค์ ถังน้ำ</t>
  </si>
  <si>
    <t>ตัวเครื่อง</t>
  </si>
  <si>
    <t xml:space="preserve"> -จัดอบรมให้ความรู้แก่</t>
  </si>
  <si>
    <t>ประชาชนในพื้นที่จำนวน</t>
  </si>
  <si>
    <t xml:space="preserve"> -ออกหน่วยบริการเคลื่อนที่แก่</t>
  </si>
  <si>
    <t>ประชาชนในพื้นที่ ต.เวียงตาล</t>
  </si>
  <si>
    <t>ทั้ง 11 หมู่บ้านในเขตพื้นที่</t>
  </si>
  <si>
    <t>สนับสนุนศูนย์ประสานราชการ</t>
  </si>
  <si>
    <t>(ศูนย์บริการร่วม) ขององค์กรปกครอง</t>
  </si>
  <si>
    <t xml:space="preserve"> -สนับสนุนงบประมาณในการ</t>
  </si>
  <si>
    <t>ดำเนินงานของศูนย์ประสาน</t>
  </si>
  <si>
    <t>ราชการ (ศูนย์บริการร่วม)</t>
  </si>
  <si>
    <t>อปท.</t>
  </si>
  <si>
    <t>จัดซื้อจัดจ้างแก่ผู้แทนภาคประชาชน</t>
  </si>
  <si>
    <t>ภาคประชาคม จำนวน 77 คน</t>
  </si>
  <si>
    <t>ประกอบการ จำนวน 100 คน</t>
  </si>
  <si>
    <t>ชุมชนตำบลเวียงตาล</t>
  </si>
  <si>
    <t xml:space="preserve"> -สนับสนุน จนท. ผู้ปฏิบัติงาน</t>
  </si>
  <si>
    <t>ดูแลศูนย์ฯ</t>
  </si>
  <si>
    <t xml:space="preserve"> -จัดอบรมให้ความรู้เกี่ยวกับ</t>
  </si>
  <si>
    <t>การบริหารจัดการระบบประปา</t>
  </si>
  <si>
    <t xml:space="preserve"> -วิทยุสื่อสารสังเคราะห์ความถี่</t>
  </si>
  <si>
    <t>สำหรับติดตั้งประจำรถยนต์</t>
  </si>
  <si>
    <t>จำนวน 3 เครื่อง และวิทยุมือถือ</t>
  </si>
  <si>
    <t>สื่อสาร</t>
  </si>
  <si>
    <t>เสริมสร้างความรู้ประชาธิปไตยโดย</t>
  </si>
  <si>
    <t>การเลือกตั้ง "พลเมืองดีในวิถี</t>
  </si>
  <si>
    <t>ประชาธิปไตย"</t>
  </si>
  <si>
    <t>ก่อสร้างรางระบายน้ำ คสล. ตั้งแต่</t>
  </si>
  <si>
    <t xml:space="preserve">บ้านเลขที่ 103/3 ถึงบ้านเลขที่ 95/1 </t>
  </si>
  <si>
    <t>บ้านสันทราย ม. 1 (ข้อบัญญัติหน้า 112 (3))</t>
  </si>
  <si>
    <t>บ้านสันทราย ม. 1 (ข้อบัญญัติหน้า 112 (2))</t>
  </si>
  <si>
    <t>บ้านเลขที่ 2/4 ถึงบ้านเลขที่ 4/2</t>
  </si>
  <si>
    <t>บ้านสันทราย ม. 1 (ข้อบัญญัติหน้า 113 (4))</t>
  </si>
  <si>
    <t xml:space="preserve">บ้านเลขที่ 1/2  ถึงบ้านเลขที่ 1/3 </t>
  </si>
  <si>
    <t>บ้านสันทราย ม. 1 (ข้อบัญญัติหน้า 113 (5))</t>
  </si>
  <si>
    <t>ถึงบ้านเลขที่ 103/4 บ้านสันทราย ม. 1</t>
  </si>
  <si>
    <t>(ข้อบัญญัติหน้า 112 (1)</t>
  </si>
  <si>
    <t xml:space="preserve">ก่อสร้างถนนแอสฟัสท์ติกคอนกรีต </t>
  </si>
  <si>
    <t xml:space="preserve">(overlay) ตั้งแต่บ้านเลขที่ 1 ถึงบ้านเลขที่ </t>
  </si>
  <si>
    <t>45/1  บ้านใหม่แม่ปาง ม. 3</t>
  </si>
  <si>
    <t>(ข้อบัญญัติหน้า 113 (7))</t>
  </si>
  <si>
    <t>ก่อสร้างวางท่อระบายน้ำ คสล. พร้อม</t>
  </si>
  <si>
    <t>ถมดินทับหลังท่อบริเวณลำเหมืองหนองฮาว</t>
  </si>
  <si>
    <t>บ้านยางอ้อย ม.4</t>
  </si>
  <si>
    <t>(ข้อบัญญัติหน้า 113 (8))</t>
  </si>
  <si>
    <t xml:space="preserve">บ้านเลขที่ 161 ถึงบ้านเลขที่ 91/1 บ้านหัววัง </t>
  </si>
  <si>
    <t>ม. 5 (ข้อบัญญัติหน้า 114 (11))</t>
  </si>
  <si>
    <t xml:space="preserve">บ้านเลขที่ 223 ถึงบ้านเลขที่ 239 บ้านหัววัง </t>
  </si>
  <si>
    <t>ม. 5 (ข้อบัญญัติหน้า 114 (9))</t>
  </si>
  <si>
    <t xml:space="preserve">บ้านเลขที่ 120 ถึงบ้านเลขที่ 125 บ้านหัววัง </t>
  </si>
  <si>
    <t>ก่อสร้างรางระบายน้ำ คสล. ข้างศูนย์พัฒนา</t>
  </si>
  <si>
    <t>เด็กเล็ก ถึงบ้านเลขที่ 4/1 บ้านทุ่งเกวียน ม.6</t>
  </si>
  <si>
    <t>(ข้อบัญญัติหน้า 115 (14))</t>
  </si>
  <si>
    <t>ถึงบ้านเลขที่ 4/1 บ้านทุ่งเกวียน ม.6</t>
  </si>
  <si>
    <t>(ข้อบัญญัติหน้า 114 (13))</t>
  </si>
  <si>
    <t>ก่อสร้างวางท่อระบายน้ำ คสล. บริเวณ</t>
  </si>
  <si>
    <t>หน้าฝายทุ่งลุ่ม บ้านทุ่งเกวียน ม.6</t>
  </si>
  <si>
    <t>(ข้อบัญญัติหน้า 114 (12))</t>
  </si>
  <si>
    <t>ก่อสร้างถนนดินลูกรัง บริเวณทางไปป่าช้า</t>
  </si>
  <si>
    <t>บ้านห้วยเรียน ม. 7</t>
  </si>
  <si>
    <t>(overlay) ตั้งแต่หน้า รพ.สต.ห้วยเรียน ถึง</t>
  </si>
  <si>
    <t>สะพานห้วยหละ บ้านห้วยเรียน หมู่ที่ 7</t>
  </si>
  <si>
    <t>(ข้อบัญญัติหน้า 115 (15))</t>
  </si>
  <si>
    <t>บ้านเลขที่ 36/2 ถึงเลขที่ 37 บ้านห้วยเรียน</t>
  </si>
  <si>
    <t>ม. 7 (ข้อบัญญัติหน้า 115 (16))</t>
  </si>
  <si>
    <t>(ข้อบัญญัติหน้า 115 (18))</t>
  </si>
  <si>
    <t>(ข้อบัญญัติหน้า 116 (19))</t>
  </si>
  <si>
    <t>ถึงถนนกลางหมู่บ้าน บ้านยางอ้อยใต้ ม.11</t>
  </si>
  <si>
    <t>ปรับปรุงศาลาเอนกประสงค์ประจำ</t>
  </si>
  <si>
    <t>หมู่บ้านโดยทำการปรับปรุงบริเวณ</t>
  </si>
  <si>
    <t>ม. 2 (ข้อบัญญัติหน้า 111 (1))</t>
  </si>
  <si>
    <t>ขยายระบบไฟฟ้าแรงต่ำและไฟสาธารณะ</t>
  </si>
  <si>
    <t>(ข้อบัญญัติหน้า 110 (2))</t>
  </si>
  <si>
    <t>ติดตั้งระบบเสียงกระจายข่าวประจำ</t>
  </si>
  <si>
    <t>หมู่บ้าน โดยการติดตั้งลำโพงฮอน์ พร้อม</t>
  </si>
  <si>
    <t>อุปกรณ์ จำนวน 7 จุด</t>
  </si>
  <si>
    <t>(ข้อบัญญัติหน้า 110 (1))</t>
  </si>
  <si>
    <t>หมู่บ้าน บ้านดอน ม.10</t>
  </si>
  <si>
    <t>จำนวน 13 จุด</t>
  </si>
  <si>
    <t>(ข้อบัญญัติหน้า 110 (4))</t>
  </si>
  <si>
    <t>ก่อสร้างพนังกันตลิ่งพัง โดยการเรียงหิน</t>
  </si>
  <si>
    <t>ในกล่อง Gabion บริเวณบ้านเลขที่ 22/4 ถึง</t>
  </si>
  <si>
    <t>บ้านเลขที่ 7/5 บ้านแม่ตาลน้อย ม.8</t>
  </si>
  <si>
    <t>(ข้อบัญญัติหน้า 90 (1))</t>
  </si>
  <si>
    <t>(ข้อบัญญัติหน้า 76 (1.4))</t>
  </si>
  <si>
    <t>(ข้อบัญญัติหน้า 125 (1.1))</t>
  </si>
  <si>
    <t>(ข้อบัญญัติหน้า 118 (1.6))</t>
  </si>
  <si>
    <t>ไฟป่า "ชุมชนปลอดการเผา"</t>
  </si>
  <si>
    <t>(ข้อบัญญัติหน้า 90 (1.1))</t>
  </si>
  <si>
    <t>ส่งเสริมการจัดการขยะต้นทาง</t>
  </si>
  <si>
    <t>"ขยะบุญ หนุนธรรม นำชีวิต"</t>
  </si>
  <si>
    <t>(ข้อบัญญัติหน้า 118 (1.5))</t>
  </si>
  <si>
    <t>(ข้อบัญญัติหน้า 126)</t>
  </si>
  <si>
    <t>(ข้อบัญญัติหน้า 90 (1.2))</t>
  </si>
  <si>
    <t>(ข้อบัญญัติหน้า 117 (1.3))</t>
  </si>
  <si>
    <t>(ข้อบัญญัติหน้า 97 (1.1))</t>
  </si>
  <si>
    <t>พัฒนาเสริมสร้างศักยภาพการปฎิบัติงาน</t>
  </si>
  <si>
    <t>บุคลากรทางการศึกษา</t>
  </si>
  <si>
    <t>(ข้อบัญญัติหน้า 94 (1.1))</t>
  </si>
  <si>
    <t>(ข้อบัญญัติหน้า 98 (1))</t>
  </si>
  <si>
    <t>(ข้อบัญญัติหน้า 98 (2))</t>
  </si>
  <si>
    <t>(ข้อบัญญัติหน้า 97 (1.2))</t>
  </si>
  <si>
    <t>(ข้อบัญญัติหน้า 95)</t>
  </si>
  <si>
    <t>ปรับปรุงอาคารศูนย์พัฒนาเด็กเล็ก</t>
  </si>
  <si>
    <t>(ข้อบัญญัติหน้า 98 (3))</t>
  </si>
  <si>
    <t>ประถมศึกษา จำนวน 151 คน</t>
  </si>
  <si>
    <t>(ข้อบัญญัติหน้า 99 (1.1))</t>
  </si>
  <si>
    <t>(ข้อบัญญัติหน้า 100 (1.7))</t>
  </si>
  <si>
    <t>(ข้อบัญญัติหน้า 100 (1.6))</t>
  </si>
  <si>
    <t>(ข้อบัญญัติหน้า 99 (1.5))</t>
  </si>
  <si>
    <t>(ข้อบัญญัติหน้า 99 (1.2))</t>
  </si>
  <si>
    <t>(ข้อบัญญัติหน้า 99 (1.3))</t>
  </si>
  <si>
    <t>สุนทรียศิลป์" (ข้อบัญญัติหน้า 101 (1.2))</t>
  </si>
  <si>
    <t>ต้านยาเสพติด" (ข้อบัญญัติหน้า 101 (1.3))</t>
  </si>
  <si>
    <t>พอเพียง (ข้อบัญญัติหน้า 101 (1.4))</t>
  </si>
  <si>
    <t>(ข้อบัญญัติหน้า 102 (1.1))</t>
  </si>
  <si>
    <t>(ข้อบัญญัติหน้า 102 (1.3))</t>
  </si>
  <si>
    <t>(ข้อบัญญัติหน้า 102 (1.2))</t>
  </si>
  <si>
    <t>(ข้อบัญญัติหน้า 121 (2.6))</t>
  </si>
  <si>
    <t>จัดงานพิธีเลี้ยงผีห้วยผีฮ่อง</t>
  </si>
  <si>
    <t>"วิถีการอนุรักษ์ต้นน้ำแม่ตาล"</t>
  </si>
  <si>
    <t>(ข้อบัญญัติหน้า 122 (2.11)</t>
  </si>
  <si>
    <t>(ข้อบัญญัติหน้า 121 (2.7))</t>
  </si>
  <si>
    <t>สืบสานประเพณีหล่อเทียนและ</t>
  </si>
  <si>
    <t>ถวายเทียนพรรษา</t>
  </si>
  <si>
    <t>(ข้อบัญญัติหน้า 122 (2.15))</t>
  </si>
  <si>
    <t>(ข้อบัญญัติหน้า 121 (2.1))</t>
  </si>
  <si>
    <t>(ข้อบัญญัติหน้า 121 (2.8))</t>
  </si>
  <si>
    <t>(ข้อบัญญัติหน้า 121 (2.3))</t>
  </si>
  <si>
    <t>(ข้อบัญญัติหน้า 120 (1.1))</t>
  </si>
  <si>
    <t>(ข้อบัญญัติหน้า 121 (2.5))</t>
  </si>
  <si>
    <t>(ข้อบัญญัติหน้า 122 (2.10))</t>
  </si>
  <si>
    <t>(ข้อบัญญัติหน้า 121 (2.4))</t>
  </si>
  <si>
    <t>(ข้อบัญญัติหน้า 121 (2.2))</t>
  </si>
  <si>
    <t>(ข้อบัญญัติหน้า 121 (2.9))</t>
  </si>
  <si>
    <t>พี่สืบน้องสานศิลปวัฒนธรรม</t>
  </si>
  <si>
    <t>ภูมิปัญญาท้องถิ่น "การเรียน</t>
  </si>
  <si>
    <t>การสอนภูมิปัญญาดาบนครลำปาง</t>
  </si>
  <si>
    <t>มรดกทางวัฒนธรรม ศาสตราวุธ"</t>
  </si>
  <si>
    <t>บ้านเหล่า ม.2 (ข้อบัญญัติหน้า 122 (2.12))</t>
  </si>
  <si>
    <t>วรรณกรรมล้านนา" บ้านยางอ้อย</t>
  </si>
  <si>
    <t>ม.4 (ข้อบัญญัติหน้า 122 (2.13))</t>
  </si>
  <si>
    <t>การสอนอักษรธรรมและ</t>
  </si>
  <si>
    <t>การสอนดนตรีพื้นเมือง" บ้านดอน</t>
  </si>
  <si>
    <t>ม.10 (ข้อบัญญัติหน้า 122 (2.14))</t>
  </si>
  <si>
    <t>(ข้อบัญญัติหน้า 81 (1.1))</t>
  </si>
  <si>
    <t>(ข้อบัญญัติหน้า 103)</t>
  </si>
  <si>
    <t>(ข้อบัญญัติหน้า 127 (1))</t>
  </si>
  <si>
    <t>ส่งเสริมความรู้ความเข้าใจผู้ดำเนิน</t>
  </si>
  <si>
    <t>กิจการที่เป็นอันตรายต่อสุขภาพ</t>
  </si>
  <si>
    <t>(ข้อบัญญัติหน้า 104 (1.1))</t>
  </si>
  <si>
    <t>(ข้อบัญญัติหน้า 119 (1.1))</t>
  </si>
  <si>
    <t>(ข้อบัญญัติหน้า 119)</t>
  </si>
  <si>
    <t>ก่อสร้างอาคารศูนย์ ศสมช. ประจำ</t>
  </si>
  <si>
    <t>หมู่บ้าน บ้านแม่ตาลน้อย ม.8</t>
  </si>
  <si>
    <t>(ข้อบัญญัติหน้า 110 (3))</t>
  </si>
  <si>
    <t>(ข้อบัญญัติหน้า 81 (2.1))</t>
  </si>
  <si>
    <t>(ข้อบัญญัติหน้า 99 (1.4))</t>
  </si>
  <si>
    <t>(ข้อบัญญัติหน้า 127 (2))</t>
  </si>
  <si>
    <t>การป้องกันและแก้ไขปัญหายาเสพติด</t>
  </si>
  <si>
    <t>ในชุมชนอย่างยั่งยืน</t>
  </si>
  <si>
    <t xml:space="preserve"> -โรงเรียนสีขาวการศึกษาเพื่อ </t>
  </si>
  <si>
    <t>ต่อต้านยาเสพติดในเด็กนักเรียน</t>
  </si>
  <si>
    <t>ครูแดร์ในดวงใจ</t>
  </si>
  <si>
    <t xml:space="preserve"> -ค่ายศูนย์ขวัญแผ่นดิน ประจำ </t>
  </si>
  <si>
    <t>ปีงบประมาณ พ.ศ.2560</t>
  </si>
  <si>
    <t>(ข้อบัญญัติหน้า 117 (1.1)</t>
  </si>
  <si>
    <t>เสริมสร้างศักยภาพและเพิ่ม</t>
  </si>
  <si>
    <t>ประสิทธิภาพศูนย์ปฏิบัติการพลัง</t>
  </si>
  <si>
    <t>แผ่นดิน เพื่อเอาชนะยาเสพติด</t>
  </si>
  <si>
    <t>(ข้อบัญญัติหน้า 118 (1))</t>
  </si>
  <si>
    <t>(ข้อบัญญัติหน้า 124 (1.1)</t>
  </si>
  <si>
    <t>พัฒนาแหล่งเรียนรู้สู่วิถีพอเพียง</t>
  </si>
  <si>
    <t>(ข้อบัญญัติหน้า 117 (1.2))</t>
  </si>
  <si>
    <t>ส่งเสริมอาชีพเพื่อชุมชนพึ่งตนเอง</t>
  </si>
  <si>
    <t>(ข้อบัญญัติหน้า 118 (1.7))</t>
  </si>
  <si>
    <t>(ข้อบัญญัติหน้า 81 (1.2))</t>
  </si>
  <si>
    <t>(ข้อบัญญัติหน้า 81 (1.3))</t>
  </si>
  <si>
    <t>(ข้อบัญญัติหน้า 123 (1.1))</t>
  </si>
  <si>
    <t>เสริมสร้างคุณธรรมในองค์กร</t>
  </si>
  <si>
    <t>"เวียงตาลมีธรรมะชนะคอรัปชั่น)</t>
  </si>
  <si>
    <t>(ข้อบัญญัติหน้า 76 (1.3))</t>
  </si>
  <si>
    <t>(ข้อบัญญัติหน้า 76 (1.2))</t>
  </si>
  <si>
    <t>(ข้อบัญญัติหน้า 76 (1.1))</t>
  </si>
  <si>
    <t>(ข้อบัญญัติหน้า 88)</t>
  </si>
  <si>
    <t>ตู้บานเลื่อนกระจกใส</t>
  </si>
  <si>
    <t>(ข้อบัญญัติหน้า 109)</t>
  </si>
  <si>
    <t>(ข้อบัญญัติหน้า 96)</t>
  </si>
  <si>
    <t>(ข้อบัญญัติหน้า 87)</t>
  </si>
  <si>
    <t>(ข้อบัญญัติหน้า 79)</t>
  </si>
  <si>
    <t>แบบหล่อคอนกรีต (1 ชุด มี 3 ลูก)</t>
  </si>
  <si>
    <t xml:space="preserve">กล้องถ่ายภาพนิ่งระบบดิจิตอล </t>
  </si>
  <si>
    <t>ความละเอียดไม่น้อยกว่า14 ล้านพิกเซล</t>
  </si>
  <si>
    <t xml:space="preserve"> -ลำโพงแบบแขวน ขนาด </t>
  </si>
  <si>
    <t>6 นิ้ว จำนวน 2 คู่</t>
  </si>
  <si>
    <t>ไม่น้อยกว่า 300 วัตต์</t>
  </si>
  <si>
    <t xml:space="preserve"> -เครื่องมิกเซอร์ขนาด 7 ช่อง</t>
  </si>
  <si>
    <t>(ข้อบัญญัติหน้า 80)</t>
  </si>
  <si>
    <t>(ข้อบัญญัติหน้า 117 (1.4))</t>
  </si>
  <si>
    <t>สร้างความสุขคนวียงตาล ปรองดอง</t>
  </si>
  <si>
    <t>สมานฉันท์ ปกป้องสถาบันของชาติ</t>
  </si>
  <si>
    <t>(ข้อบัญญัติหน้า 118 (1.8))</t>
  </si>
  <si>
    <t>(ข้อบัญญัติหน้า 82 (1.1))</t>
  </si>
  <si>
    <t>ส่วนท้องถิ่น อำเภอห้างฉัตร</t>
  </si>
  <si>
    <t>(ข้อบัญญัติหน้า 78)</t>
  </si>
  <si>
    <t xml:space="preserve">สำรวจความพึงพอใจของประชาชน </t>
  </si>
  <si>
    <t xml:space="preserve">เจ้าหน้าที่ของรัฐ หน่วยงานของรัฐ </t>
  </si>
  <si>
    <t>หน่วยงานเอกชนที่มาขอรับบริการหรือ</t>
  </si>
  <si>
    <t>ติดต่อ อบต.เวียงตาล</t>
  </si>
  <si>
    <t>(ข้อบัญญัติหน้า 82 (1.2))</t>
  </si>
  <si>
    <t>รณรงค์เพื่อการพัฒนาและจัดเก็บรายได้</t>
  </si>
  <si>
    <t>(ข้อบัญญัติหน้า 85 (1.2))</t>
  </si>
  <si>
    <t>(ข้อบัญญัติหน้า 85 (1.3))</t>
  </si>
  <si>
    <t>ฝึกอบรมผู้ประกอบการร้านค้า เพื่อสร้าง</t>
  </si>
  <si>
    <t>(ข้อบัญญัติหน้า 85 (1.1))</t>
  </si>
  <si>
    <t>(ข้อบัญญัติหน้า 93)</t>
  </si>
  <si>
    <t>ส่งเสริมการบริหารจัดการระบบประปา</t>
  </si>
  <si>
    <t>เทศกาลฯ ประจำปี 2560</t>
  </si>
  <si>
    <t>(ข้อบัญญัติหน้า 91 (1))</t>
  </si>
  <si>
    <t>จัดซื้อเครื่องรับส่งวิทยุระบบ VHF/FM</t>
  </si>
  <si>
    <t>ชนิดติดรถยนต์ 25 วัตต์ ขนาดกำลังส่ง</t>
  </si>
  <si>
    <t>25 วัตต์</t>
  </si>
  <si>
    <t>ป่าชุมชน เพื่อคนเวียงตาล</t>
  </si>
  <si>
    <t xml:space="preserve"> -ปลูกและบำรุงรักษาต้นไม้ใน</t>
  </si>
  <si>
    <t>พื้นที่สาธารณะ ตามแนว</t>
  </si>
  <si>
    <t>พระราชดำริ ในวันสำคัญต่างๆ</t>
  </si>
  <si>
    <t>โดยการมีส่วนร่วมทุกภาคส่วน</t>
  </si>
  <si>
    <t xml:space="preserve"> -จัดหาพันธุ์ไม้ยืนต้นปลูก</t>
  </si>
  <si>
    <t>ในวันสำคัญต่างๆ</t>
  </si>
  <si>
    <t xml:space="preserve"> -รณรงค์การปลูกหญ้าแฝก</t>
  </si>
  <si>
    <t>บริเวณพื้นที่เสี่ยงชะล้างริมตลิ่ง</t>
  </si>
  <si>
    <t>ของลำน้ำต่างๆ ในพื้นที่</t>
  </si>
  <si>
    <t xml:space="preserve"> -อบรมให้ความรู้เพื่อการ</t>
  </si>
  <si>
    <t>ตระหนักและหวงแหนธรรมชาติ</t>
  </si>
  <si>
    <t>และสิ่งแวดล้อม</t>
  </si>
  <si>
    <t xml:space="preserve">บ้านเลขที่ 146/2 ถึงบ้านเลขที่ 124 </t>
  </si>
  <si>
    <t>บ้านสันทราย ม. 1 (ข้อบัญญัติหน้า 113 (6))</t>
  </si>
  <si>
    <t>ส่งเสริมท้องถิ่นสู่สังคมสีเขียวภายใต้</t>
  </si>
  <si>
    <t>แผนปฏิบัติการ 21 ระดับท้องถิ่น</t>
  </si>
  <si>
    <t>(Lacal Agenda 21:LA21)</t>
  </si>
  <si>
    <t>ลุ่มน้ำแม่ตาล"</t>
  </si>
  <si>
    <t xml:space="preserve">และวันวิชาการ"เวียงตาลสาระนิทัศน์" </t>
  </si>
  <si>
    <t>ครั้งที่ 13 (ข้อบัญญัติหน้า 101 (1.1))</t>
  </si>
  <si>
    <t>อบรมคุณธรรม จริยธรรม "ค่ายพุทธบุตร</t>
  </si>
  <si>
    <t>สืบสานประเพณีล้านนาคืนคุณค่า</t>
  </si>
  <si>
    <t>สู่ชุมชนเพื่อการท่องเที่ยว</t>
  </si>
  <si>
    <t>เชิงวัฒนธรรม :ประเพณีบวงสรวง</t>
  </si>
  <si>
    <t xml:space="preserve">เจ้าพ่อขุนตาน ประจำปี2560 </t>
  </si>
  <si>
    <t xml:space="preserve">"ฮีตฮอยแห่งศรัทธาไหว้สาพญาเบิก </t>
  </si>
  <si>
    <t>ศุภฤกษ์ นำสิริ สามัคคี"</t>
  </si>
  <si>
    <t>ส่งเสริมประเพณีสรงน้ำพระธาตุ</t>
  </si>
  <si>
    <t>ส่งเสริมการจัดงานประเพณี</t>
  </si>
  <si>
    <t>สรงน้ำพระธาตุวัดแม่ตาลน้อย</t>
  </si>
  <si>
    <t>สรงน้ำพระธาตุวัดดอยน้อย</t>
  </si>
  <si>
    <t>หน้าที่ จ่ายภาษีตามเวลา" ประจำปี 2560</t>
  </si>
  <si>
    <t>ของท้องถิ่น "เวียงตาลน่าอยู่ ทุกคนรู้</t>
  </si>
  <si>
    <t>(ข้อบัญญัติหน้า 107 (1.1))</t>
  </si>
  <si>
    <t>ม. 5 (ข้อบัญญัติหน้า 114 (10))</t>
  </si>
  <si>
    <t>จำนวน 8 จุด (ข้อบัญญัติหน้า 116)</t>
  </si>
  <si>
    <t>(ข้อบัญญัติหน้า 97 (1.3))</t>
  </si>
  <si>
    <t>ต่อเติมประตูรั้วและรั้วตาข่ายบริเวณ</t>
  </si>
  <si>
    <t>ด้านหน้าศูนย์พัฒนาเด็กเล็กบ้านสันทราย</t>
  </si>
  <si>
    <t xml:space="preserve"> -ต่อเติมประตูรั้วตาข่าย </t>
  </si>
  <si>
    <t>กว้าง 3 ม. สูง 2 ม.</t>
  </si>
  <si>
    <t>รั้วตาข่ายด้านหน้า กว้าง 11 ม.</t>
  </si>
  <si>
    <t>สูง 1.5 ม. ทิศตะวันออก กว้าง 6 ม.</t>
  </si>
  <si>
    <t>ติดตั้งเหล็กดัดประตู หน้าต่างภายใน</t>
  </si>
  <si>
    <t>อาคารศูนย์พัฒนาเด็กเล็กบ้านยางอ้อย</t>
  </si>
  <si>
    <t xml:space="preserve">บ้านสันทราย หมู่ที่ 1 </t>
  </si>
  <si>
    <t>หมู่ที่ 1 (ข้อบัญญัติหน้า 98 (3))</t>
  </si>
  <si>
    <t>หมู่ที่ 4 (ข้อบัญญัติหน้า98 (2))</t>
  </si>
  <si>
    <t>หน้าต่าง บริเวณห้องประกอบอาหาร</t>
  </si>
  <si>
    <t>ปรับปรุงสนามเด็กเล่นศูนย์พัฒนาเด็กเล็ก</t>
  </si>
  <si>
    <t xml:space="preserve">บ้านยางอ้อย หมู่ที่ 4 </t>
  </si>
  <si>
    <t>นวลน้อย และไม้ประดับ</t>
  </si>
  <si>
    <t>กว้าง 16 ม. ยาว 16 ม.</t>
  </si>
  <si>
    <t>ก่อสร้างป้ายศูนย์พัฒนาเด็กเล็ก</t>
  </si>
  <si>
    <t>ขนาดกว้าง 2 ม. ยาว 4 ม.</t>
  </si>
  <si>
    <t xml:space="preserve">ก่อสร้างรั้วตาข่ายพร้อมประตู </t>
  </si>
  <si>
    <t>ติดตั้งเหล็กดัดประตูหน้าต่าง</t>
  </si>
  <si>
    <t>ศูนย์พัฒนาเด็กเล็กบ้านทุ่งเกวียน หมู่ที่ 6</t>
  </si>
  <si>
    <t xml:space="preserve"> -ก่อสร้างรั้วตาข่ายพร้อม</t>
  </si>
  <si>
    <t>กว้าง 12 ม. ยาว 15 ม.</t>
  </si>
  <si>
    <t>ขนาด 2.2x1.7 ม. จำนวน 7 บาน</t>
  </si>
  <si>
    <t>ขนาด 3.3x1.7 ม. จำนวน 2 บาน</t>
  </si>
  <si>
    <t>ขนาด 1.7x1.7 ม. จำนวน 2 บาน</t>
  </si>
  <si>
    <t>ส่งเสริมประสิทธิภาพหน่วยปฏิบัติการ</t>
  </si>
  <si>
    <t>ฉุกเฉินกู้ชีพ - กู้ภัย อบต.เวียงตาล</t>
  </si>
  <si>
    <t>เพื่อให้เจ้าหน้าที่ปฏิบัติงาน</t>
  </si>
  <si>
    <t>ในการช่วยเหลือผู้ประสบภัย</t>
  </si>
  <si>
    <t>กรณีเกิดสาธารณภัยในพื้นที่</t>
  </si>
  <si>
    <t>ตลอด 24 ชั่วโมง</t>
  </si>
  <si>
    <t>(ข้อบัญญัติหน้า 89)</t>
  </si>
  <si>
    <t>4,300 บาท จำนวน 2 เครื่อง</t>
  </si>
  <si>
    <t>(ข้อบัญญัติหน้า 79,96)</t>
  </si>
  <si>
    <t>ยาว 400 เมตร  หนา</t>
  </si>
  <si>
    <t>0.05 เมตร</t>
  </si>
  <si>
    <t xml:space="preserve">ยาว 90 เมตร หนา </t>
  </si>
  <si>
    <t>0.20 เมตร พร้อมวางท่อ</t>
  </si>
  <si>
    <t>ขนาด 1.00 เมตร</t>
  </si>
  <si>
    <t>200 เมตร</t>
  </si>
  <si>
    <t xml:space="preserve">ลึก 0.50 เมตร  ยาว </t>
  </si>
  <si>
    <t xml:space="preserve">ยาว 500 เมตร </t>
  </si>
  <si>
    <t>(ข้อบัญญัติหน้า 115 (17))</t>
  </si>
  <si>
    <t>ขนาด 0.80 ม.</t>
  </si>
  <si>
    <t xml:space="preserve"> -วางท่อ คสล. </t>
  </si>
  <si>
    <t xml:space="preserve"> 0.15 เมตร</t>
  </si>
  <si>
    <t>ยาว 120 เมตร   หนา</t>
  </si>
  <si>
    <t>0.15 เมตร</t>
  </si>
  <si>
    <t xml:space="preserve">ยาว 170 เมตร   หนา </t>
  </si>
  <si>
    <t>จำนวน 2 ตู้ๆละ 4,000 บาท</t>
  </si>
  <si>
    <t>ตู้ละ 3,900 บาท</t>
  </si>
  <si>
    <t>จำนวน 1 เครื่อง</t>
  </si>
  <si>
    <t>จำนวน 2 ชุดๆละ 2,500 บาท</t>
  </si>
  <si>
    <t>จำนวน 4 ตัวๆ ละ 1,800 บาท</t>
  </si>
  <si>
    <t xml:space="preserve"> -โต๊ะทำงาน 8,000 บาท</t>
  </si>
  <si>
    <t xml:space="preserve"> -เก้าอี้ 3,600 บาท</t>
  </si>
  <si>
    <t>เครื่องละ 29,000 บาท</t>
  </si>
  <si>
    <t>ชนิดเหล็กหล่อ จำนวน 1 ชุด</t>
  </si>
  <si>
    <t>หลังคา พื้น ผนัง และฝ้าเพดานบ้านเหล่า</t>
  </si>
  <si>
    <t>ตีก๋องปู่จาในระดับจังหวัดและ</t>
  </si>
  <si>
    <t>ประเทศ</t>
  </si>
  <si>
    <t>แผนชุมชน</t>
  </si>
  <si>
    <t xml:space="preserve"> -การส่งเสริมการจัดทำ</t>
  </si>
  <si>
    <t>ที่ตั้งไว้</t>
  </si>
  <si>
    <t>ที่เบิกจ่าย</t>
  </si>
  <si>
    <t>(จริง)</t>
  </si>
  <si>
    <t>แนวทางที่   1.1 การก่อสร้าง ปรับปรุง บำรุงรักษาถนน สะพาน</t>
  </si>
  <si>
    <t>สรุปผลการดำเนินงาน ประจำปีงบประมาณ พ.ศ. 2560</t>
  </si>
  <si>
    <t>องค์การบริหารส่วนตำบลเวียงตาล อำเภอห้างฉัตร  จังหวัดลำปาง</t>
  </si>
  <si>
    <t>สถานะ</t>
  </si>
  <si>
    <t>การดำเนินงาน</t>
  </si>
  <si>
    <t>แนวทางที่   1.2 การพัฒนาด้านสาธารณูปโภค และสาธารณูปการ</t>
  </si>
  <si>
    <t>แนวทางที่ 1.3  การก่อสร้างและปรับปรุงดูแลรักษาแหล่งน้ำ</t>
  </si>
  <si>
    <t xml:space="preserve">บ้านเลขที่ 93/2 ถึงบ้านเลขที่ 91/4 </t>
  </si>
  <si>
    <t xml:space="preserve"> ต.เวียงตาล</t>
  </si>
  <si>
    <t xml:space="preserve">โครงการสำนักงานสีเขียว </t>
  </si>
  <si>
    <t>ส่งเสริมการบริหารจัดการและ</t>
  </si>
  <si>
    <t>พิทักษ์ป่า"ธงพิทักษ์ป่า เพื่อรักษาชีวิต"</t>
  </si>
  <si>
    <t>(Green office)</t>
  </si>
  <si>
    <t>แนวทางที่ 2.1 การสร้างจิตสำนึกและความตระหนักในการจัดการทรัพยากรธรรมชาติและสิ่งแวดล้อม</t>
  </si>
  <si>
    <t>แนวทาง ที่ 2.2 การบำบัดฟื้นฟู การเฝ้าระวัง และการป้องกันรักษาทรัพยากรธรรมชาติและสิ่งแวดล้อม</t>
  </si>
  <si>
    <t>แนวทางที่ 3.1  การพัฒนาคุณภาพชีวิตเด็ก สตรี คนชรา ผู้พิการ และผู้ด้อยโอกาส</t>
  </si>
  <si>
    <t>สูง 1.5 ม. ทิศตะวันตกกว้าง 3.4 ม.สูง 1.5 ม.</t>
  </si>
  <si>
    <t>ทุกเหตุการณ์รอบรู้(ข้อบัญญัติหน้า 95)</t>
  </si>
  <si>
    <t>แนวทางที่ 3.2 การจัดการศึกษา</t>
  </si>
  <si>
    <t>แนวทางที่ 3.3 การส่งเสริมศิลปวัฒนธรรม ประเพณี และภูมิปัญญาท้องถิ่น</t>
  </si>
  <si>
    <t>แนวทางที่ 3.4 การป้องกันรักษาและส่งเสริมสุขภาพอนามัยของประชาชน</t>
  </si>
  <si>
    <t>แนวทางที่ 3.5 การส่งเสริมความเข้มแข็งของชุมชน</t>
  </si>
  <si>
    <t>แนวทางที่  4.1 การส่งเสริมอาชีพและเพิ่มรายได้ให้แก่ประชาชน</t>
  </si>
  <si>
    <t>แนวทางที่ 4.2 การส่งเสริมการตลาดและการใช้สินค้าท้องถิ่น</t>
  </si>
  <si>
    <t xml:space="preserve"> แนวทางที่ 4.3 การส่งเสริมการท่องเที่ยว</t>
  </si>
  <si>
    <t>แนวทางที่ 5.1  การพัฒนาบุคลากร</t>
  </si>
  <si>
    <t>แนวทางที่  5.2 การปรับปรุง การพัฒนาเครื่องมือเครื่องใช้ และสถานที่ปฏิบัติงาน</t>
  </si>
  <si>
    <t>แนวทางที่  5.3 การส่งเสริมความรู้ความเข้าใจในกิจการท้องถิ่น</t>
  </si>
  <si>
    <t>แนวทางที่  5.5 การป้องกันและบรรเทาสาธารณภัย</t>
  </si>
  <si>
    <t>ศพด.สันทราย</t>
  </si>
  <si>
    <t>ศพด.ยางอ้อย</t>
  </si>
  <si>
    <t>ศพด.ทุ่งเกวียน</t>
  </si>
  <si>
    <t>รร.ประถมศึกษา</t>
  </si>
  <si>
    <t>รร.บ้านยางอ้อย</t>
  </si>
  <si>
    <t>รร.บ้านสันทราย</t>
  </si>
  <si>
    <t>รร.เวียงตาลฯ</t>
  </si>
  <si>
    <t>การเพิ่มเติมโครงการตามแผนพัฒนาสามปี (พ.ศ.2560-2562) เพิ่มเติม ฉบับที่ 2</t>
  </si>
  <si>
    <t>ก่อสร้างถนน คสล. พร้อมขอบคันทาง</t>
  </si>
  <si>
    <t xml:space="preserve"> - ขนาดกว้าง 4 ม.</t>
  </si>
  <si>
    <t>บริเวณใต้สะพานทางรถไฟ</t>
  </si>
  <si>
    <t>ยาว 20 ม. หนา 0.15 ม.</t>
  </si>
  <si>
    <t>บ้านแม่ตาลน้อย หมู่ที่ 8</t>
  </si>
  <si>
    <t>ซ่อมแซมถนนดินลูกรัง บริเวณบ้านเลขที่</t>
  </si>
  <si>
    <t xml:space="preserve"> -โดยทำการถมดินผสมและ</t>
  </si>
  <si>
    <t>290 - 201/1 บ้านหัววัง หมู่ที่ 5</t>
  </si>
  <si>
    <t>ปรับเกลี่ยพร้อมบดอัดแน่น</t>
  </si>
  <si>
    <t>เป็นจุด ประมาณ 30-40 จุด</t>
  </si>
  <si>
    <t>ซ่อมแซมถนนดินลูกรัง บริเวณเข้าพื้นที่</t>
  </si>
  <si>
    <t>การเกษตร บ้านหัววัง (ฝั่งเตาปูน)  หมู่ที่ 5</t>
  </si>
  <si>
    <t>เป็นจุด ประมาณ 30-35 จุด</t>
  </si>
  <si>
    <t>ซ่อมแซมถนนดินลูกรัง บริเวณถนน</t>
  </si>
  <si>
    <t>เชื่อมระหว่างบ้านยางอ้อยหมู่ที่ 4</t>
  </si>
  <si>
    <t>และบ้านยางอ้อยใต้ หมู่ที่ 11</t>
  </si>
  <si>
    <t>เป็นจุด ประมาณ 25-30 จุด</t>
  </si>
  <si>
    <t>ข้างตลาดต้นเงิน บ้านดอน หมู่ที่ 10</t>
  </si>
  <si>
    <t>วางท่อ คสล. บริเวณบ้านเลขที่ 33</t>
  </si>
  <si>
    <t xml:space="preserve"> -ท่อขนาด 80 ซม.</t>
  </si>
  <si>
    <t>บ้านเหล่า หมู่ที่ 2</t>
  </si>
  <si>
    <t xml:space="preserve">ยาว 22 ม. </t>
  </si>
  <si>
    <t>ก่อสร้างถนนลาดยางแอสฟัสท์ติก</t>
  </si>
  <si>
    <t xml:space="preserve"> -ขนาดกว้าง 4 ม.</t>
  </si>
  <si>
    <t>คอนกรีต (Overlay) บริเวณถนนเลียบ</t>
  </si>
  <si>
    <t>ยาว 430 ม.</t>
  </si>
  <si>
    <t>ลำน้ำแม่ตาล บ้านสันทราย หมู่ที่ 1</t>
  </si>
  <si>
    <t>คอนกรีต (Overlay) บริเวณถนนภายใน</t>
  </si>
  <si>
    <t>ยาว 428 ม.</t>
  </si>
  <si>
    <t>หมู่บ้าน บ้านเหล่า หมู่ที่ 2</t>
  </si>
  <si>
    <t>ซ่อมแซมตลิ่งลำน้ำโดยการเรียงหิน</t>
  </si>
  <si>
    <t xml:space="preserve"> - ขนาดกว้าง 1.5 ม.</t>
  </si>
  <si>
    <t>ในกล่อง (GABION) บริเวณลำน้ำแม่ตาล</t>
  </si>
  <si>
    <t>ยาว 30 ม. สูง 2 ม. จำนวน 3 จุด</t>
  </si>
  <si>
    <t>จุดที่ 1 บริเวณบ้านเลขที่ 91/1</t>
  </si>
  <si>
    <t>จุดที่ 2 บริเวณบ้านเลขที่ 221</t>
  </si>
  <si>
    <t>จุดที่ 3 บริเวณบ้านเลขที่ 1/1</t>
  </si>
  <si>
    <t>ซ่อมแซมตลิ่งลำน้ำโดยการขุดลอก</t>
  </si>
  <si>
    <t xml:space="preserve"> -ขนาดกว้าง 4 ม. ยาว 6 ม.</t>
  </si>
  <si>
    <t>บริเวณหลังฝาย คสล.บ้านแม่ตาลน้อย</t>
  </si>
  <si>
    <t>ลึกเฉลี่ย 1 เมตร</t>
  </si>
  <si>
    <t>ซ่อมแซมลำเหมือง คสล.รูปตัวยู</t>
  </si>
  <si>
    <t xml:space="preserve"> -ขนาดกว้าง 1 ม. ยาว 10 ม.</t>
  </si>
  <si>
    <t>บริเวณลำเหมืองปางทราย บ้านปางปง</t>
  </si>
  <si>
    <t>สูง 1 ม. พร้อมขุดลอกท้องน้ำ</t>
  </si>
  <si>
    <t>ปางทราย หมู่ที่ 9</t>
  </si>
  <si>
    <t>ซ่อมแซมลำเหมืองเข้าพื้นที่การเกษตร</t>
  </si>
  <si>
    <t xml:space="preserve"> -ขนาดกว้าง 5 เมตร </t>
  </si>
  <si>
    <t>ลำน้ำแม่ตาล บ้านห้วยเรียน หมู่ที่ 7</t>
  </si>
  <si>
    <t>ยาว 50 ม. ลึก 1 ม. จำนวน 4จุด</t>
  </si>
  <si>
    <t>จุดที่ 1 (ผู้ดูแลนายเจริญ เชียงเลย)</t>
  </si>
  <si>
    <t>จุดที่ 2 (ผู้ดูแลนายปุ๊ด  สุขสอน)</t>
  </si>
  <si>
    <t>จุดที่ 3 (ผู้ดูแลนางอำพร  ฉัตรคำ)</t>
  </si>
  <si>
    <t>จุดที่ 4 (ผู้ดูแลนายสุวรรณ  วันพรมมิน)</t>
  </si>
  <si>
    <t>ซ่อมแซมตลิ่งลำน้ำโดยการขุดลอกลำน้ำ</t>
  </si>
  <si>
    <t xml:space="preserve">บริเวณบ้านห้วยเรียนถึงสะพานห้วยปู </t>
  </si>
  <si>
    <t>ยาว 1,000 ม. ลึก 1 ม.</t>
  </si>
  <si>
    <t>บ้านห้วยเรียน หมู่ที่ 7</t>
  </si>
  <si>
    <t xml:space="preserve"> -ขนากว้าง 6 ม. ยาว 50 ม.</t>
  </si>
  <si>
    <t>ลึก 1 เมตร พร้อมเรียงหิน</t>
  </si>
  <si>
    <t>บริเวณลำน้ำบ้านนายรถ ชาญศึก</t>
  </si>
  <si>
    <t>ซ่อมแซมอาคารห้องเก็บพัสดุ</t>
  </si>
  <si>
    <t xml:space="preserve"> -ซ่อมแซมปรับปรุงโดยการ</t>
  </si>
  <si>
    <t>บริเวณที่ทำการองค์การบริหาร</t>
  </si>
  <si>
    <t>เปลี่ยนหลังคา,ปรับปรุงหน้าต่าง</t>
  </si>
  <si>
    <t>ส่วนตำบลเวียงตาล</t>
  </si>
  <si>
    <t>และใส่เหล็กดัด</t>
  </si>
  <si>
    <t>แนวทางที่ 1.1 การก่อสร้าง ปรับปรุง บำรุงรักษาถนน สะพาน</t>
  </si>
  <si>
    <t>อยู่ระหว่าง</t>
  </si>
  <si>
    <t>โครงการเกินศักยภาพ</t>
  </si>
  <si>
    <t>ก่อสร้างถนน คสล.สายลำปางเชียงใหม่</t>
  </si>
  <si>
    <t xml:space="preserve">เชื่อมต่อบ้านยางอ้อย หมู่ที่ 4 </t>
  </si>
  <si>
    <t>ยาว 140 เมตร  หนา 0.15 เมตร</t>
  </si>
  <si>
    <t>ปรับปรุงพื้นผิวถนนโดยการลาดยาง</t>
  </si>
  <si>
    <t>ปรับปรุงและซ่อมถนน ภายในเขตพื้นที่</t>
  </si>
  <si>
    <t xml:space="preserve"> -ปรับปรุงพื้นผิวถนนโดยการ</t>
  </si>
  <si>
    <t>ลาดยางแอสฟัลท์ติกคอนกรีต</t>
  </si>
  <si>
    <t>(Overlay) บริเวณสามแยกวัด</t>
  </si>
  <si>
    <t>ดอยน้อย บ้านสันทราย หมู่ที่ 1</t>
  </si>
  <si>
    <t>ดำเนินการแล้ว</t>
  </si>
  <si>
    <t>แอสฟัลท์ติกคอนกรีต (Overlay) บริเวณ</t>
  </si>
  <si>
    <t>สายทาง ลป.3007 บ้านหัววัง หมู่ที่ 5</t>
  </si>
  <si>
    <t xml:space="preserve"> -ขนาดกว้าง 5 เมตร</t>
  </si>
  <si>
    <t>ยาว 180 เมตร หนา 0.05เมตร</t>
  </si>
  <si>
    <t xml:space="preserve"> ช่วงที่ 1 ขนาดกว้าง 5 เมตร</t>
  </si>
  <si>
    <t>ยาว 158 เมตร หนา 0.05เมตร</t>
  </si>
  <si>
    <t>ช่วงที่ 2 ขนาดกว้าง 4 เมตร</t>
  </si>
  <si>
    <t>ยาว 83 เมตร หนา 0.05 เมตร</t>
  </si>
  <si>
    <t>สายทาง ลป.3058  บ้านดอน หมู่ที่ 10</t>
  </si>
  <si>
    <t>ทุกเดือน</t>
  </si>
  <si>
    <t>โครงการ</t>
  </si>
  <si>
    <t>-</t>
  </si>
  <si>
    <t>แนวทางที่  5.4  การส่งเสริมการมีส่วนร่วมของประชาชน</t>
  </si>
  <si>
    <t>ไม่ได้</t>
  </si>
  <si>
    <t>แล้ว</t>
  </si>
  <si>
    <t>ยุทธศาสตร์</t>
  </si>
  <si>
    <t>จำนวนโครงการ</t>
  </si>
  <si>
    <t xml:space="preserve">ตามแผนพัฒนาสามปี </t>
  </si>
  <si>
    <t>(พ.ศ.2560-2562)</t>
  </si>
  <si>
    <t>ปี พ.ศ.2560</t>
  </si>
  <si>
    <t>ที่ดำเนินการ</t>
  </si>
  <si>
    <t>แล้วเสร็จ</t>
  </si>
  <si>
    <t>ที่ยังไม่ได้</t>
  </si>
  <si>
    <t>ทั้งหมด</t>
  </si>
  <si>
    <t>จำนวน</t>
  </si>
  <si>
    <t>ร้อยละ</t>
  </si>
  <si>
    <t>แผนเพิ่มเติม (ฉบับที่2)</t>
  </si>
  <si>
    <t>1. การพัฒนาด้านโครงสร้างพื้นฐาน</t>
  </si>
  <si>
    <t>2. การอนุรักษ์ทรัพยากรธรรมชาติ</t>
  </si>
  <si>
    <t>4. การพัฒนาด้านเศรษฐกิจ</t>
  </si>
  <si>
    <t>5. การบริหารและพัฒนาองค์กร</t>
  </si>
  <si>
    <t>3. การพัฒนาด้านสังคม</t>
  </si>
  <si>
    <t>รวม</t>
  </si>
  <si>
    <t>ไม่ได้ดำเนินการ</t>
  </si>
  <si>
    <t>รร.บ้านสันทราย+</t>
  </si>
  <si>
    <t>ทุ่งเกวียน</t>
  </si>
  <si>
    <t>กองคลัง</t>
  </si>
  <si>
    <t>กองช่าง</t>
  </si>
  <si>
    <t>กองการศึกษา</t>
  </si>
  <si>
    <t>สำนักปลัด</t>
  </si>
  <si>
    <t>แผนเพิ่มเติม (ฉบับที่3)</t>
  </si>
  <si>
    <t>การเพิ่มเติมโครงการตามแผนพัฒนาสามปี (พ.ศ.2560-2562) เพิ่มเติม ฉบับที่ 3</t>
  </si>
  <si>
    <t>ซ่อมแซมถนนลาดยางเดิม บริเวณถนน</t>
  </si>
  <si>
    <t>บ้านสันทราย หมู่ที่ 1 ตำบลเวียงตาล</t>
  </si>
  <si>
    <t>เชื่อมต่อบ้านโฮ้งทะล้า ตำบลปงยางคก</t>
  </si>
  <si>
    <t>ก่อสร้างถนน คสล. ตั้งแต่บ้านเลขที่</t>
  </si>
  <si>
    <t>138 ถึงถนนสายลำปาง เชียงใหม่</t>
  </si>
  <si>
    <t>ซ่อมแซมฝารางระบายน้ำ คสล.</t>
  </si>
  <si>
    <t>บริเวณข้างถนนสายบ้านทุ่งเกวียน</t>
  </si>
  <si>
    <t>ตั้งแต่สามแยกตลาดถึงปากทางเข้าวัด</t>
  </si>
  <si>
    <t>ทุ่งเกวียน หมู่ที่ 6</t>
  </si>
  <si>
    <t>ซ่อมแซมถนนโดยการฉาบผิว</t>
  </si>
  <si>
    <t xml:space="preserve">บริเวณถนนเลียบลำน้ำแม่สัน </t>
  </si>
  <si>
    <t xml:space="preserve"> -ซ่อมแซมถนนที่เป็นหลุม</t>
  </si>
  <si>
    <t>เป็นบ่อ จำนวน 30 จุด</t>
  </si>
  <si>
    <t xml:space="preserve"> - ขนาดกว้าง 4 เมตร</t>
  </si>
  <si>
    <t>ยาว 30 เมตร หนา 0.15 เมตร</t>
  </si>
  <si>
    <t xml:space="preserve"> - ฝารางระบายน้ำ จำนวน</t>
  </si>
  <si>
    <t xml:space="preserve"> 100  ฝา</t>
  </si>
  <si>
    <t>ยาว 840 เมตร</t>
  </si>
  <si>
    <t>ก่อสร้างลานคอนกรีต คสล.ลานหน้าเมรุ</t>
  </si>
  <si>
    <t>ฌาปนสถาน บ้านใหม่แม่ปาง หมู่ที่ 3</t>
  </si>
  <si>
    <t xml:space="preserve"> -ขนาดความกว้าง 30 ม.</t>
  </si>
  <si>
    <t>ขนาดความยาว 20 ม.</t>
  </si>
  <si>
    <t>แนวทางที่ 1.2  การพัฒนาด้านสาธารณูปโภค และสาธารณูปการ</t>
  </si>
  <si>
    <t>โครงการจัดซื้อครุภัณฑ์สำหรับการปฎิบัติราชการ</t>
  </si>
  <si>
    <t xml:space="preserve"> -รถเข็นพ่วงท้าย</t>
  </si>
  <si>
    <t xml:space="preserve"> -รถเข็นพ่วงท้าย ชนิด 2 ล้อ</t>
  </si>
  <si>
    <t>จำนวน 11 คัน ๆ ละ 2,800 บาท</t>
  </si>
  <si>
    <t>ครั้งที่ 2 ( ตั้งแต่ วันที่ 1  เมษายน  2560  ถึง วันที่ 30  กันยายน 2560)</t>
  </si>
  <si>
    <t>2. การอนุรักษ์ทรัพยากรธรรมชาติและสิ่งแวดล้อม</t>
  </si>
  <si>
    <t>โครงการทั้งหมด</t>
  </si>
  <si>
    <t>โดยไม่ใช้งบฯ</t>
  </si>
  <si>
    <t>บ้านปางปง-</t>
  </si>
  <si>
    <t>ปางทราย</t>
  </si>
  <si>
    <t>โดยไม่ใช้งบประมาณ</t>
  </si>
  <si>
    <t>การเพิ่มเติมโครงการตามแผนพัฒนาสามปี (พ.ศ.2560-2562) เพิ่มเติม ฉบับที่ 4</t>
  </si>
  <si>
    <t>ซ่อมแซมถนนคอนกรีตบริเวณคอสะพาน</t>
  </si>
  <si>
    <t>ข้ามลำน้ำแม่ตาล ฝั่งบ้านเลขที่ 59/1</t>
  </si>
  <si>
    <t>บ้านสันทราย หมู่ที่ 4</t>
  </si>
  <si>
    <t>แนวทางที่ 1.3 การก่อสร้างและปรับปรุงดูแลรักษาแหล่งน้ำ</t>
  </si>
  <si>
    <t>ซ่อมแซมตลิ่งลำน้ำโดยการเรียงหินในกล่อง</t>
  </si>
  <si>
    <t>Gabion บริเวณคอสะพานตรงข้ามทางไปบ้าน</t>
  </si>
  <si>
    <t>หัวหนอง บ้านสันทราย หมู่ที่ 1</t>
  </si>
  <si>
    <t>ขนาดความยาว 20 เมตร</t>
  </si>
  <si>
    <t>สูง 4 เมตร</t>
  </si>
  <si>
    <t>ยาว 6 เมตร หรือมีพื้นที่</t>
  </si>
  <si>
    <t>ไม่น้อยกว่า 30 ตรม. พร้อม</t>
  </si>
  <si>
    <t>ผนังป้องกันการกัดเซาะ</t>
  </si>
  <si>
    <t>แผนเพิ่มเติม (ฉบับที่4)</t>
  </si>
  <si>
    <t>ก่อสร้างอาคารที่จอดรถศูนย์ อปพร.</t>
  </si>
  <si>
    <t>(หน่วยกู้ชีพ กู้ภัย)</t>
  </si>
  <si>
    <t xml:space="preserve"> - ขนาดกว้าง 5 ม. ยาว 6 ม.</t>
  </si>
  <si>
    <t>หรือมีพื้นที่ไม่น้อยกว่า 30 ตรม.</t>
  </si>
  <si>
    <t xml:space="preserve"> -วัสดุสำรวจ</t>
  </si>
  <si>
    <t>จำนวน 1 ตัว</t>
  </si>
  <si>
    <t xml:space="preserve"> -บันไดอลูมิเนียม ทรง เอ 9 ขั้น</t>
  </si>
  <si>
    <t xml:space="preserve"> -บันไดอลูมิเนียม ทรง เอ 7 ขั้น</t>
  </si>
  <si>
    <t xml:space="preserve"> -เครื่องวัดแรงดันไฟฟ้า</t>
  </si>
  <si>
    <t xml:space="preserve"> -วัสดุไฟฟ้าและวิทยุ</t>
  </si>
  <si>
    <t>ขนาดกว้าง 916 ลึก 458 ลึก</t>
  </si>
  <si>
    <t>1,830 มม. จำนวน 1 ตู้</t>
  </si>
  <si>
    <t>อย่างละ 1 เครื่อง</t>
  </si>
  <si>
    <t xml:space="preserve"> -หัวดายหญ้า จำนวน 1 เครื่อง</t>
  </si>
  <si>
    <t xml:space="preserve"> -หัวพรวนดิน จำนวน 1 เครื่อง</t>
  </si>
  <si>
    <t xml:space="preserve"> -หัวเกียร์แต่งพุ่มไม้ฟันปลา </t>
  </si>
  <si>
    <t xml:space="preserve"> -ตู้บานเลื่อนกระจกทรงสูง</t>
  </si>
  <si>
    <t xml:space="preserve"> -พัดลมติดผนัง ขนาดใบพัด 16 นิ้ว</t>
  </si>
  <si>
    <t xml:space="preserve"> -พัดลมติดผนัง ขนาดใบพัด 18 นิ้ว</t>
  </si>
  <si>
    <t xml:space="preserve"> -วัสดุการเกษตร</t>
  </si>
  <si>
    <t xml:space="preserve"> -ครุภัณฑ์สำนักงาน</t>
  </si>
  <si>
    <t>รวมงบประมาณทั้งสิ้น</t>
  </si>
  <si>
    <t>ไม่ใช้</t>
  </si>
  <si>
    <t>การพัฒนาด้านโครงสร้างพื้นฐาน</t>
  </si>
  <si>
    <t>การอนุรักษ์ทรัพยากรธรรมชาติ และสิ่งแวดล้อม</t>
  </si>
  <si>
    <t>การพัฒนาด้านสังคม</t>
  </si>
  <si>
    <t>การพัฒนาด้านเศรษฐกิจ</t>
  </si>
  <si>
    <t>การบริหารและพัฒนาองค์กร</t>
  </si>
  <si>
    <t>ลำดับ</t>
  </si>
  <si>
    <t xml:space="preserve">จำนวนโครงการตามแผนพัฒนาสามปี (พ.ศ.2560-2562)                        </t>
  </si>
  <si>
    <t xml:space="preserve">จำนวนโครงการตามแผนพัฒนาสามปี (พ.ศ.2560-2562) ฉบับเพิ่มเติม        </t>
  </si>
  <si>
    <t xml:space="preserve">รวมทั้งสิ้น                                                                                </t>
  </si>
  <si>
    <t xml:space="preserve">มีการดำเนินการตามแผนพัฒนารวมทั้งสิ้น                                          </t>
  </si>
  <si>
    <t>จำนวน   161    โครงการ</t>
  </si>
  <si>
    <t>จำนวน    25    โครงการ</t>
  </si>
  <si>
    <t>จำนวน   186   โครงการ</t>
  </si>
  <si>
    <t>แผน</t>
  </si>
  <si>
    <t>เพิ่มเติม</t>
  </si>
  <si>
    <t>ไม่ได้ดำเนินกา</t>
  </si>
  <si>
    <t>ขุดลอกลำน้ำแม่ตาล หมู่ที่ 7 ,8,9</t>
  </si>
  <si>
    <t xml:space="preserve"> - ขุดลอกลำน้ำแม่ตาล </t>
  </si>
  <si>
    <t>ระยะทางรวมไม่น้อยกว่า</t>
  </si>
  <si>
    <t>1,700 เมตร ปริมาตรดินขุด</t>
  </si>
  <si>
    <t>ไม่น้อยกว่า 13,500 ลบม.</t>
  </si>
  <si>
    <t>จำนวน   116   โครงการ</t>
  </si>
  <si>
    <r>
      <t xml:space="preserve">         คิดเป็นร้อยละ  </t>
    </r>
    <r>
      <rPr>
        <u val="single"/>
        <sz val="16"/>
        <color indexed="8"/>
        <rFont val="TH Niramit AS"/>
        <family val="0"/>
      </rPr>
      <t>116 X 100</t>
    </r>
    <r>
      <rPr>
        <sz val="16"/>
        <color indexed="8"/>
        <rFont val="TH Niramit AS"/>
        <family val="0"/>
      </rPr>
      <t xml:space="preserve">  = </t>
    </r>
    <r>
      <rPr>
        <b/>
        <sz val="16"/>
        <color indexed="8"/>
        <rFont val="TH Niramit AS"/>
        <family val="0"/>
      </rPr>
      <t>62.37</t>
    </r>
  </si>
  <si>
    <t>จำนวนเงิน</t>
  </si>
  <si>
    <t>ยุทธศาสตร์การพัฒนา</t>
  </si>
  <si>
    <t>พอใจมาก</t>
  </si>
  <si>
    <t>ไม่พอใจ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</si>
</sst>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  <numFmt numFmtId="189" formatCode="_-* #,##0.0_-;\-* #,##0.0_-;_-* &quot;-&quot;??_-;_-@_-"/>
    <numFmt numFmtId="190" formatCode="0.000"/>
    <numFmt numFmtId="191" formatCode="0.00000"/>
    <numFmt numFmtId="192" formatCode="0.0000"/>
    <numFmt numFmtId="193" formatCode="0.0000000"/>
    <numFmt numFmtId="194" formatCode="0.000000"/>
    <numFmt numFmtId="195" formatCode="_-* #,##0.000_-;\-* #,##0.000_-;_-* &quot;-&quot;??_-;_-@_-"/>
    <numFmt numFmtId="196" formatCode="_-* #,##0.0000_-;\-* #,##0.0000_-;_-* &quot;-&quot;??_-;_-@_-"/>
    <numFmt numFmtId="197" formatCode="_-* #,##0.0_-;\-* #,##0.0_-;_-* &quot;-&quot;?_-;_-@_-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5"/>
      <name val="TH Niramit AS"/>
      <family val="0"/>
    </font>
    <font>
      <sz val="14.5"/>
      <name val="TH Niramit AS"/>
      <family val="0"/>
    </font>
    <font>
      <b/>
      <u val="single"/>
      <sz val="15"/>
      <name val="TH Niramit AS"/>
      <family val="0"/>
    </font>
    <font>
      <sz val="14"/>
      <name val="TH Niramit AS"/>
      <family val="0"/>
    </font>
    <font>
      <sz val="15"/>
      <color indexed="8"/>
      <name val="TH Niramit AS"/>
      <family val="0"/>
    </font>
    <font>
      <sz val="10"/>
      <color indexed="8"/>
      <name val="TH Niramit AS"/>
      <family val="0"/>
    </font>
    <font>
      <sz val="10"/>
      <color indexed="8"/>
      <name val="Tahoma"/>
      <family val="2"/>
    </font>
    <font>
      <sz val="13"/>
      <color indexed="8"/>
      <name val="TH Niramit AS"/>
      <family val="0"/>
    </font>
    <font>
      <sz val="16"/>
      <color indexed="8"/>
      <name val="TH Niramit AS"/>
      <family val="0"/>
    </font>
    <font>
      <b/>
      <sz val="16"/>
      <color indexed="8"/>
      <name val="TH Niramit AS"/>
      <family val="0"/>
    </font>
    <font>
      <u val="single"/>
      <sz val="16"/>
      <color indexed="8"/>
      <name val="TH Niramit AS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color indexed="8"/>
      <name val="TH Niramit AS"/>
      <family val="0"/>
    </font>
    <font>
      <b/>
      <u val="single"/>
      <sz val="15"/>
      <color indexed="8"/>
      <name val="TH Niramit AS"/>
      <family val="0"/>
    </font>
    <font>
      <sz val="11"/>
      <color indexed="8"/>
      <name val="TH Niramit AS"/>
      <family val="0"/>
    </font>
    <font>
      <sz val="14"/>
      <color indexed="8"/>
      <name val="TH Niramit AS"/>
      <family val="0"/>
    </font>
    <font>
      <sz val="14.5"/>
      <color indexed="8"/>
      <name val="TH Niramit AS"/>
      <family val="0"/>
    </font>
    <font>
      <sz val="12"/>
      <color indexed="8"/>
      <name val="TH Niramit AS"/>
      <family val="0"/>
    </font>
    <font>
      <sz val="15"/>
      <color indexed="10"/>
      <name val="TH Niramit AS"/>
      <family val="0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Niramit AS"/>
      <family val="0"/>
    </font>
    <font>
      <b/>
      <sz val="15"/>
      <color theme="1"/>
      <name val="TH Niramit AS"/>
      <family val="0"/>
    </font>
    <font>
      <b/>
      <u val="single"/>
      <sz val="15"/>
      <color theme="1"/>
      <name val="TH Niramit AS"/>
      <family val="0"/>
    </font>
    <font>
      <sz val="11"/>
      <color theme="1"/>
      <name val="TH Niramit AS"/>
      <family val="0"/>
    </font>
    <font>
      <sz val="14"/>
      <color theme="1"/>
      <name val="TH Niramit AS"/>
      <family val="0"/>
    </font>
    <font>
      <sz val="14.5"/>
      <color theme="1"/>
      <name val="TH Niramit AS"/>
      <family val="0"/>
    </font>
    <font>
      <sz val="12"/>
      <color theme="1"/>
      <name val="TH Niramit AS"/>
      <family val="0"/>
    </font>
    <font>
      <sz val="15"/>
      <color rgb="FFFF0000"/>
      <name val="TH Niramit AS"/>
      <family val="0"/>
    </font>
    <font>
      <sz val="13"/>
      <color theme="1"/>
      <name val="TH Niramit AS"/>
      <family val="0"/>
    </font>
    <font>
      <sz val="16"/>
      <color theme="1"/>
      <name val="TH Niramit AS"/>
      <family val="0"/>
    </font>
    <font>
      <b/>
      <sz val="16"/>
      <color theme="1"/>
      <name val="TH Niramit AS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55" fillId="0" borderId="12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NumberFormat="1" applyFont="1" applyBorder="1" applyAlignment="1">
      <alignment/>
    </xf>
    <xf numFmtId="187" fontId="4" fillId="0" borderId="11" xfId="36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87" fontId="4" fillId="0" borderId="12" xfId="36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7" fontId="4" fillId="0" borderId="10" xfId="36" applyNumberFormat="1" applyFont="1" applyBorder="1" applyAlignment="1">
      <alignment/>
    </xf>
    <xf numFmtId="41" fontId="4" fillId="0" borderId="10" xfId="36" applyNumberFormat="1" applyFont="1" applyBorder="1" applyAlignment="1">
      <alignment/>
    </xf>
    <xf numFmtId="41" fontId="4" fillId="0" borderId="11" xfId="36" applyNumberFormat="1" applyFont="1" applyBorder="1" applyAlignment="1">
      <alignment/>
    </xf>
    <xf numFmtId="0" fontId="55" fillId="0" borderId="11" xfId="0" applyFont="1" applyBorder="1" applyAlignment="1">
      <alignment/>
    </xf>
    <xf numFmtId="41" fontId="55" fillId="0" borderId="11" xfId="36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187" fontId="4" fillId="0" borderId="13" xfId="36" applyNumberFormat="1" applyFont="1" applyBorder="1" applyAlignment="1">
      <alignment/>
    </xf>
    <xf numFmtId="41" fontId="4" fillId="0" borderId="12" xfId="36" applyNumberFormat="1" applyFont="1" applyBorder="1" applyAlignment="1">
      <alignment/>
    </xf>
    <xf numFmtId="187" fontId="55" fillId="0" borderId="10" xfId="36" applyNumberFormat="1" applyFont="1" applyBorder="1" applyAlignment="1">
      <alignment/>
    </xf>
    <xf numFmtId="187" fontId="55" fillId="0" borderId="11" xfId="36" applyNumberFormat="1" applyFont="1" applyBorder="1" applyAlignment="1">
      <alignment/>
    </xf>
    <xf numFmtId="187" fontId="55" fillId="0" borderId="12" xfId="36" applyNumberFormat="1" applyFont="1" applyBorder="1" applyAlignment="1">
      <alignment/>
    </xf>
    <xf numFmtId="187" fontId="55" fillId="0" borderId="0" xfId="36" applyNumberFormat="1" applyFont="1" applyBorder="1" applyAlignment="1">
      <alignment/>
    </xf>
    <xf numFmtId="187" fontId="55" fillId="0" borderId="14" xfId="36" applyNumberFormat="1" applyFont="1" applyBorder="1" applyAlignment="1">
      <alignment/>
    </xf>
    <xf numFmtId="0" fontId="55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187" fontId="4" fillId="0" borderId="15" xfId="36" applyNumberFormat="1" applyFont="1" applyBorder="1" applyAlignment="1">
      <alignment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left"/>
    </xf>
    <xf numFmtId="0" fontId="58" fillId="0" borderId="11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7" fillId="0" borderId="11" xfId="0" applyFont="1" applyBorder="1" applyAlignment="1">
      <alignment/>
    </xf>
    <xf numFmtId="0" fontId="56" fillId="0" borderId="0" xfId="0" applyFont="1" applyAlignment="1">
      <alignment horizontal="left"/>
    </xf>
    <xf numFmtId="41" fontId="55" fillId="0" borderId="10" xfId="36" applyNumberFormat="1" applyFont="1" applyBorder="1" applyAlignment="1">
      <alignment/>
    </xf>
    <xf numFmtId="0" fontId="55" fillId="0" borderId="14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16" xfId="0" applyFont="1" applyBorder="1" applyAlignment="1">
      <alignment horizontal="center"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41" fontId="55" fillId="0" borderId="12" xfId="36" applyNumberFormat="1" applyFont="1" applyBorder="1" applyAlignment="1">
      <alignment/>
    </xf>
    <xf numFmtId="0" fontId="57" fillId="0" borderId="10" xfId="0" applyFont="1" applyBorder="1" applyAlignment="1">
      <alignment horizontal="left" vertical="center"/>
    </xf>
    <xf numFmtId="0" fontId="57" fillId="0" borderId="11" xfId="0" applyFont="1" applyBorder="1" applyAlignment="1">
      <alignment horizontal="left"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3" fontId="55" fillId="0" borderId="11" xfId="36" applyFont="1" applyBorder="1" applyAlignment="1">
      <alignment/>
    </xf>
    <xf numFmtId="0" fontId="57" fillId="0" borderId="10" xfId="0" applyFont="1" applyBorder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12" xfId="0" applyFont="1" applyBorder="1" applyAlignment="1">
      <alignment horizontal="left" indent="1"/>
    </xf>
    <xf numFmtId="187" fontId="55" fillId="0" borderId="11" xfId="36" applyNumberFormat="1" applyFont="1" applyBorder="1" applyAlignment="1">
      <alignment horizontal="center"/>
    </xf>
    <xf numFmtId="187" fontId="55" fillId="0" borderId="12" xfId="36" applyNumberFormat="1" applyFont="1" applyBorder="1" applyAlignment="1">
      <alignment horizontal="center"/>
    </xf>
    <xf numFmtId="43" fontId="55" fillId="0" borderId="10" xfId="36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87" fontId="61" fillId="0" borderId="11" xfId="36" applyNumberFormat="1" applyFont="1" applyBorder="1" applyAlignment="1">
      <alignment/>
    </xf>
    <xf numFmtId="187" fontId="59" fillId="0" borderId="11" xfId="36" applyNumberFormat="1" applyFont="1" applyBorder="1" applyAlignment="1">
      <alignment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0" xfId="0" applyFont="1" applyBorder="1" applyAlignment="1">
      <alignment/>
    </xf>
    <xf numFmtId="187" fontId="59" fillId="0" borderId="11" xfId="36" applyNumberFormat="1" applyFont="1" applyBorder="1" applyAlignment="1">
      <alignment horizontal="center"/>
    </xf>
    <xf numFmtId="187" fontId="59" fillId="0" borderId="12" xfId="36" applyNumberFormat="1" applyFont="1" applyBorder="1" applyAlignment="1">
      <alignment horizontal="center"/>
    </xf>
    <xf numFmtId="43" fontId="59" fillId="0" borderId="11" xfId="36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3" fontId="55" fillId="0" borderId="12" xfId="36" applyFont="1" applyBorder="1" applyAlignment="1">
      <alignment/>
    </xf>
    <xf numFmtId="187" fontId="61" fillId="0" borderId="12" xfId="36" applyNumberFormat="1" applyFont="1" applyBorder="1" applyAlignment="1">
      <alignment/>
    </xf>
    <xf numFmtId="0" fontId="4" fillId="0" borderId="12" xfId="0" applyFont="1" applyBorder="1" applyAlignment="1">
      <alignment/>
    </xf>
    <xf numFmtId="0" fontId="59" fillId="0" borderId="10" xfId="0" applyFont="1" applyBorder="1" applyAlignment="1">
      <alignment/>
    </xf>
    <xf numFmtId="0" fontId="7" fillId="0" borderId="12" xfId="0" applyFont="1" applyBorder="1" applyAlignment="1">
      <alignment/>
    </xf>
    <xf numFmtId="187" fontId="59" fillId="0" borderId="12" xfId="36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43" fontId="59" fillId="0" borderId="12" xfId="36" applyFont="1" applyBorder="1" applyAlignment="1">
      <alignment/>
    </xf>
    <xf numFmtId="0" fontId="4" fillId="0" borderId="19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55" fillId="0" borderId="11" xfId="0" applyNumberFormat="1" applyFont="1" applyBorder="1" applyAlignment="1">
      <alignment/>
    </xf>
    <xf numFmtId="188" fontId="55" fillId="0" borderId="11" xfId="0" applyNumberFormat="1" applyFont="1" applyBorder="1" applyAlignment="1">
      <alignment horizontal="center"/>
    </xf>
    <xf numFmtId="49" fontId="55" fillId="0" borderId="11" xfId="0" applyNumberFormat="1" applyFont="1" applyBorder="1" applyAlignment="1">
      <alignment horizontal="center"/>
    </xf>
    <xf numFmtId="0" fontId="55" fillId="0" borderId="11" xfId="0" applyNumberFormat="1" applyFont="1" applyBorder="1" applyAlignment="1">
      <alignment horizontal="center"/>
    </xf>
    <xf numFmtId="0" fontId="55" fillId="0" borderId="11" xfId="0" applyNumberFormat="1" applyFont="1" applyBorder="1" applyAlignment="1">
      <alignment/>
    </xf>
    <xf numFmtId="188" fontId="55" fillId="0" borderId="11" xfId="0" applyNumberFormat="1" applyFont="1" applyBorder="1" applyAlignment="1">
      <alignment/>
    </xf>
    <xf numFmtId="2" fontId="55" fillId="0" borderId="11" xfId="0" applyNumberFormat="1" applyFont="1" applyBorder="1" applyAlignment="1">
      <alignment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2" fontId="55" fillId="0" borderId="11" xfId="0" applyNumberFormat="1" applyFont="1" applyBorder="1" applyAlignment="1">
      <alignment horizontal="center"/>
    </xf>
    <xf numFmtId="0" fontId="55" fillId="0" borderId="12" xfId="0" applyFont="1" applyBorder="1" applyAlignment="1">
      <alignment horizontal="left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2" xfId="0" applyFont="1" applyBorder="1" applyAlignment="1">
      <alignment/>
    </xf>
    <xf numFmtId="187" fontId="62" fillId="0" borderId="12" xfId="36" applyNumberFormat="1" applyFont="1" applyBorder="1" applyAlignment="1">
      <alignment/>
    </xf>
    <xf numFmtId="187" fontId="55" fillId="0" borderId="0" xfId="36" applyNumberFormat="1" applyFont="1" applyAlignment="1">
      <alignment/>
    </xf>
    <xf numFmtId="187" fontId="55" fillId="0" borderId="10" xfId="36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87" fontId="55" fillId="0" borderId="0" xfId="36" applyNumberFormat="1" applyFont="1" applyBorder="1" applyAlignment="1">
      <alignment horizontal="center"/>
    </xf>
    <xf numFmtId="187" fontId="63" fillId="0" borderId="11" xfId="36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1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55" fillId="0" borderId="12" xfId="0" applyNumberFormat="1" applyFont="1" applyBorder="1" applyAlignment="1">
      <alignment horizontal="center"/>
    </xf>
    <xf numFmtId="188" fontId="55" fillId="0" borderId="10" xfId="0" applyNumberFormat="1" applyFont="1" applyBorder="1" applyAlignment="1">
      <alignment horizontal="center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left" vertical="center"/>
    </xf>
    <xf numFmtId="187" fontId="4" fillId="0" borderId="10" xfId="36" applyNumberFormat="1" applyFont="1" applyBorder="1" applyAlignment="1">
      <alignment horizontal="center"/>
    </xf>
    <xf numFmtId="0" fontId="57" fillId="0" borderId="13" xfId="0" applyFont="1" applyBorder="1" applyAlignment="1">
      <alignment/>
    </xf>
    <xf numFmtId="0" fontId="57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5" fillId="0" borderId="17" xfId="0" applyFont="1" applyBorder="1" applyAlignment="1">
      <alignment horizontal="center"/>
    </xf>
    <xf numFmtId="187" fontId="61" fillId="0" borderId="11" xfId="36" applyNumberFormat="1" applyFont="1" applyBorder="1" applyAlignment="1">
      <alignment horizontal="center"/>
    </xf>
    <xf numFmtId="187" fontId="59" fillId="0" borderId="10" xfId="36" applyNumberFormat="1" applyFont="1" applyBorder="1" applyAlignment="1">
      <alignment horizontal="center"/>
    </xf>
    <xf numFmtId="43" fontId="59" fillId="0" borderId="10" xfId="36" applyFont="1" applyBorder="1" applyAlignment="1">
      <alignment horizontal="center"/>
    </xf>
    <xf numFmtId="43" fontId="61" fillId="0" borderId="11" xfId="36" applyFont="1" applyBorder="1" applyAlignment="1">
      <alignment horizontal="center"/>
    </xf>
    <xf numFmtId="187" fontId="62" fillId="0" borderId="11" xfId="36" applyNumberFormat="1" applyFont="1" applyBorder="1" applyAlignment="1">
      <alignment/>
    </xf>
    <xf numFmtId="0" fontId="64" fillId="0" borderId="0" xfId="0" applyFont="1" applyAlignment="1">
      <alignment/>
    </xf>
    <xf numFmtId="0" fontId="64" fillId="0" borderId="20" xfId="0" applyFont="1" applyBorder="1" applyAlignment="1">
      <alignment/>
    </xf>
    <xf numFmtId="1" fontId="64" fillId="0" borderId="20" xfId="0" applyNumberFormat="1" applyFont="1" applyBorder="1" applyAlignment="1">
      <alignment/>
    </xf>
    <xf numFmtId="0" fontId="64" fillId="0" borderId="20" xfId="0" applyFont="1" applyBorder="1" applyAlignment="1">
      <alignment horizontal="center"/>
    </xf>
    <xf numFmtId="43" fontId="55" fillId="0" borderId="11" xfId="36" applyFont="1" applyBorder="1" applyAlignment="1">
      <alignment horizontal="center"/>
    </xf>
    <xf numFmtId="43" fontId="55" fillId="0" borderId="10" xfId="36" applyFont="1" applyBorder="1" applyAlignment="1">
      <alignment horizontal="center"/>
    </xf>
    <xf numFmtId="43" fontId="4" fillId="0" borderId="11" xfId="36" applyFont="1" applyBorder="1" applyAlignment="1">
      <alignment horizontal="center"/>
    </xf>
    <xf numFmtId="187" fontId="4" fillId="0" borderId="11" xfId="36" applyNumberFormat="1" applyFont="1" applyBorder="1" applyAlignment="1">
      <alignment horizontal="center"/>
    </xf>
    <xf numFmtId="187" fontId="4" fillId="0" borderId="12" xfId="36" applyNumberFormat="1" applyFont="1" applyBorder="1" applyAlignment="1">
      <alignment horizontal="center"/>
    </xf>
    <xf numFmtId="187" fontId="4" fillId="0" borderId="11" xfId="0" applyNumberFormat="1" applyFont="1" applyBorder="1" applyAlignment="1">
      <alignment horizontal="center"/>
    </xf>
    <xf numFmtId="43" fontId="55" fillId="0" borderId="12" xfId="36" applyFont="1" applyBorder="1" applyAlignment="1">
      <alignment horizontal="center"/>
    </xf>
    <xf numFmtId="0" fontId="61" fillId="0" borderId="0" xfId="0" applyFont="1" applyAlignment="1">
      <alignment/>
    </xf>
    <xf numFmtId="0" fontId="61" fillId="0" borderId="13" xfId="0" applyFont="1" applyBorder="1" applyAlignment="1">
      <alignment/>
    </xf>
    <xf numFmtId="0" fontId="61" fillId="0" borderId="17" xfId="0" applyFont="1" applyBorder="1" applyAlignment="1">
      <alignment/>
    </xf>
    <xf numFmtId="0" fontId="61" fillId="0" borderId="15" xfId="0" applyFont="1" applyBorder="1" applyAlignment="1">
      <alignment/>
    </xf>
    <xf numFmtId="0" fontId="61" fillId="0" borderId="18" xfId="0" applyFont="1" applyBorder="1" applyAlignment="1">
      <alignment/>
    </xf>
    <xf numFmtId="0" fontId="61" fillId="0" borderId="21" xfId="0" applyFont="1" applyBorder="1" applyAlignment="1">
      <alignment/>
    </xf>
    <xf numFmtId="2" fontId="61" fillId="0" borderId="21" xfId="0" applyNumberFormat="1" applyFont="1" applyBorder="1" applyAlignment="1">
      <alignment/>
    </xf>
    <xf numFmtId="1" fontId="61" fillId="0" borderId="21" xfId="0" applyNumberFormat="1" applyFont="1" applyBorder="1" applyAlignment="1">
      <alignment/>
    </xf>
    <xf numFmtId="1" fontId="61" fillId="0" borderId="0" xfId="0" applyNumberFormat="1" applyFont="1" applyAlignment="1">
      <alignment/>
    </xf>
    <xf numFmtId="0" fontId="61" fillId="0" borderId="22" xfId="0" applyFont="1" applyBorder="1" applyAlignment="1">
      <alignment/>
    </xf>
    <xf numFmtId="2" fontId="61" fillId="0" borderId="22" xfId="0" applyNumberFormat="1" applyFont="1" applyBorder="1" applyAlignment="1">
      <alignment/>
    </xf>
    <xf numFmtId="1" fontId="61" fillId="0" borderId="22" xfId="0" applyNumberFormat="1" applyFont="1" applyBorder="1" applyAlignment="1">
      <alignment/>
    </xf>
    <xf numFmtId="0" fontId="61" fillId="0" borderId="23" xfId="0" applyFont="1" applyBorder="1" applyAlignment="1">
      <alignment/>
    </xf>
    <xf numFmtId="0" fontId="61" fillId="0" borderId="20" xfId="0" applyFont="1" applyBorder="1" applyAlignment="1">
      <alignment horizontal="center"/>
    </xf>
    <xf numFmtId="0" fontId="61" fillId="0" borderId="20" xfId="0" applyFont="1" applyBorder="1" applyAlignment="1">
      <alignment/>
    </xf>
    <xf numFmtId="2" fontId="61" fillId="0" borderId="20" xfId="0" applyNumberFormat="1" applyFont="1" applyBorder="1" applyAlignment="1">
      <alignment/>
    </xf>
    <xf numFmtId="1" fontId="61" fillId="0" borderId="20" xfId="0" applyNumberFormat="1" applyFont="1" applyBorder="1" applyAlignment="1">
      <alignment/>
    </xf>
    <xf numFmtId="43" fontId="61" fillId="0" borderId="0" xfId="36" applyFont="1" applyAlignment="1">
      <alignment/>
    </xf>
    <xf numFmtId="2" fontId="61" fillId="0" borderId="0" xfId="0" applyNumberFormat="1" applyFont="1" applyAlignment="1">
      <alignment/>
    </xf>
    <xf numFmtId="0" fontId="62" fillId="0" borderId="0" xfId="0" applyFont="1" applyAlignment="1">
      <alignment horizontal="center"/>
    </xf>
    <xf numFmtId="187" fontId="56" fillId="0" borderId="20" xfId="36" applyNumberFormat="1" applyFont="1" applyBorder="1" applyAlignment="1">
      <alignment/>
    </xf>
    <xf numFmtId="0" fontId="55" fillId="0" borderId="20" xfId="0" applyFont="1" applyBorder="1" applyAlignment="1">
      <alignment/>
    </xf>
    <xf numFmtId="43" fontId="56" fillId="0" borderId="0" xfId="36" applyFont="1" applyAlignment="1">
      <alignment/>
    </xf>
    <xf numFmtId="187" fontId="56" fillId="0" borderId="0" xfId="36" applyNumberFormat="1" applyFont="1" applyAlignment="1">
      <alignment/>
    </xf>
    <xf numFmtId="0" fontId="57" fillId="0" borderId="10" xfId="0" applyFont="1" applyBorder="1" applyAlignment="1">
      <alignment horizontal="center"/>
    </xf>
    <xf numFmtId="43" fontId="7" fillId="0" borderId="10" xfId="36" applyNumberFormat="1" applyFont="1" applyBorder="1" applyAlignment="1">
      <alignment/>
    </xf>
    <xf numFmtId="0" fontId="61" fillId="0" borderId="15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24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5" fillId="0" borderId="20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1" fillId="0" borderId="28" xfId="0" applyFont="1" applyBorder="1" applyAlignment="1">
      <alignment/>
    </xf>
    <xf numFmtId="2" fontId="61" fillId="0" borderId="28" xfId="0" applyNumberFormat="1" applyFont="1" applyBorder="1" applyAlignment="1">
      <alignment/>
    </xf>
    <xf numFmtId="1" fontId="61" fillId="0" borderId="28" xfId="0" applyNumberFormat="1" applyFont="1" applyBorder="1" applyAlignment="1">
      <alignment/>
    </xf>
    <xf numFmtId="2" fontId="61" fillId="0" borderId="29" xfId="0" applyNumberFormat="1" applyFont="1" applyBorder="1" applyAlignment="1">
      <alignment/>
    </xf>
    <xf numFmtId="2" fontId="61" fillId="0" borderId="30" xfId="0" applyNumberFormat="1" applyFont="1" applyBorder="1" applyAlignment="1">
      <alignment/>
    </xf>
    <xf numFmtId="2" fontId="61" fillId="0" borderId="31" xfId="0" applyNumberFormat="1" applyFont="1" applyBorder="1" applyAlignment="1">
      <alignment/>
    </xf>
    <xf numFmtId="2" fontId="61" fillId="0" borderId="25" xfId="0" applyNumberFormat="1" applyFont="1" applyBorder="1" applyAlignment="1">
      <alignment/>
    </xf>
    <xf numFmtId="0" fontId="65" fillId="0" borderId="20" xfId="0" applyFont="1" applyBorder="1" applyAlignment="1">
      <alignment horizontal="center"/>
    </xf>
    <xf numFmtId="0" fontId="65" fillId="0" borderId="25" xfId="0" applyFont="1" applyBorder="1" applyAlignment="1">
      <alignment horizontal="right"/>
    </xf>
    <xf numFmtId="0" fontId="65" fillId="0" borderId="27" xfId="0" applyFont="1" applyBorder="1" applyAlignment="1">
      <alignment horizontal="right"/>
    </xf>
    <xf numFmtId="43" fontId="64" fillId="0" borderId="0" xfId="36" applyFont="1" applyAlignment="1">
      <alignment/>
    </xf>
    <xf numFmtId="189" fontId="64" fillId="0" borderId="0" xfId="36" applyNumberFormat="1" applyFont="1" applyAlignment="1">
      <alignment/>
    </xf>
    <xf numFmtId="189" fontId="64" fillId="0" borderId="0" xfId="0" applyNumberFormat="1" applyFont="1" applyAlignment="1">
      <alignment/>
    </xf>
    <xf numFmtId="187" fontId="64" fillId="0" borderId="0" xfId="36" applyNumberFormat="1" applyFont="1" applyAlignment="1">
      <alignment/>
    </xf>
    <xf numFmtId="43" fontId="64" fillId="0" borderId="0" xfId="0" applyNumberFormat="1" applyFont="1" applyAlignment="1">
      <alignment/>
    </xf>
    <xf numFmtId="187" fontId="64" fillId="0" borderId="0" xfId="0" applyNumberFormat="1" applyFont="1" applyAlignment="1">
      <alignment/>
    </xf>
    <xf numFmtId="187" fontId="64" fillId="0" borderId="20" xfId="36" applyNumberFormat="1" applyFont="1" applyBorder="1" applyAlignment="1">
      <alignment/>
    </xf>
    <xf numFmtId="187" fontId="65" fillId="0" borderId="20" xfId="36" applyNumberFormat="1" applyFont="1" applyBorder="1" applyAlignment="1">
      <alignment/>
    </xf>
    <xf numFmtId="2" fontId="64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113"/>
          <c:w val="0.5755"/>
          <c:h val="0.769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Sheet2!$E$19:$E$21</c:f>
              <c:strCache/>
            </c:strRef>
          </c:cat>
          <c:val>
            <c:numRef>
              <c:f>Sheet2!$F$19:$F$21</c:f>
              <c:numCache/>
            </c:numRef>
          </c:val>
        </c:ser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31525"/>
          <c:w val="0.23725"/>
          <c:h val="0.34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ผลการดำเนินงานตามแผนพัฒนาสามปี (พ.ศ.2560-2562) 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05"/>
          <c:y val="0.19"/>
          <c:w val="0.97775"/>
          <c:h val="0.7885"/>
        </c:manualLayout>
      </c:layout>
      <c:bar3DChart>
        <c:barDir val="col"/>
        <c:grouping val="clustered"/>
        <c:varyColors val="0"/>
        <c:ser>
          <c:idx val="0"/>
          <c:order val="0"/>
          <c:tx>
            <c:v>โครงการทั้งหมด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Sheet1!$A$2:$B$6</c:f>
              <c:multiLvlStrCache/>
            </c:multiLvlStrRef>
          </c:cat>
          <c:val>
            <c:numRef>
              <c:f>Sheet1!$C$2:$C$6</c:f>
              <c:numCache/>
            </c:numRef>
          </c:val>
          <c:shape val="box"/>
        </c:ser>
        <c:ser>
          <c:idx val="1"/>
          <c:order val="1"/>
          <c:tx>
            <c:v>โครงที่ได้ดำเนินการ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Sheet1!$A$2:$B$6</c:f>
              <c:multiLvlStrCache/>
            </c:multiLvlStrRef>
          </c:cat>
          <c:val>
            <c:numRef>
              <c:f>Sheet1!$D$2:$D$6</c:f>
              <c:numCache/>
            </c:numRef>
          </c:val>
          <c:shape val="box"/>
        </c:ser>
        <c:shape val="box"/>
        <c:axId val="44314018"/>
        <c:axId val="63281843"/>
      </c:bar3DChart>
      <c:catAx>
        <c:axId val="443140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63281843"/>
        <c:crosses val="autoZero"/>
        <c:auto val="1"/>
        <c:lblOffset val="100"/>
        <c:tickLblSkip val="1"/>
        <c:noMultiLvlLbl val="0"/>
      </c:catAx>
      <c:valAx>
        <c:axId val="63281843"/>
        <c:scaling>
          <c:orientation val="minMax"/>
        </c:scaling>
        <c:axPos val="l"/>
        <c:delete val="1"/>
        <c:majorTickMark val="out"/>
        <c:minorTickMark val="none"/>
        <c:tickLblPos val="nextTo"/>
        <c:crossAx val="4431401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3875"/>
          <c:y val="0.09725"/>
          <c:w val="0.319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7"/>
          <c:y val="0.08325"/>
          <c:w val="0.542"/>
          <c:h val="0.80675"/>
        </c:manualLayout>
      </c:layout>
      <c:pie3DChart>
        <c:varyColors val="1"/>
        <c:ser>
          <c:idx val="0"/>
          <c:order val="0"/>
          <c:tx>
            <c:strRef>
              <c:f>Sheet1!$C$32</c:f>
              <c:strCache>
                <c:ptCount val="1"/>
                <c:pt idx="0">
                  <c:v>จำนวนเงิน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Sheet1!$B$33:$B$37</c:f>
              <c:strCache/>
            </c:strRef>
          </c:cat>
          <c:val>
            <c:numRef>
              <c:f>Sheet1!$C$33:$C$37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25"/>
          <c:y val="0.13375"/>
          <c:w val="0.366"/>
          <c:h val="0.7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34</xdr:row>
      <xdr:rowOff>133350</xdr:rowOff>
    </xdr:from>
    <xdr:to>
      <xdr:col>20</xdr:col>
      <xdr:colOff>9525</xdr:colOff>
      <xdr:row>34</xdr:row>
      <xdr:rowOff>133350</xdr:rowOff>
    </xdr:to>
    <xdr:sp>
      <xdr:nvSpPr>
        <xdr:cNvPr id="1" name="ลูกศรเชื่อมต่อแบบตรง 32"/>
        <xdr:cNvSpPr>
          <a:spLocks/>
        </xdr:cNvSpPr>
      </xdr:nvSpPr>
      <xdr:spPr>
        <a:xfrm>
          <a:off x="12820650" y="10172700"/>
          <a:ext cx="18097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114300</xdr:rowOff>
    </xdr:from>
    <xdr:to>
      <xdr:col>20</xdr:col>
      <xdr:colOff>9525</xdr:colOff>
      <xdr:row>46</xdr:row>
      <xdr:rowOff>114300</xdr:rowOff>
    </xdr:to>
    <xdr:sp>
      <xdr:nvSpPr>
        <xdr:cNvPr id="2" name="ลูกศรเชื่อมต่อแบบตรง 38"/>
        <xdr:cNvSpPr>
          <a:spLocks/>
        </xdr:cNvSpPr>
      </xdr:nvSpPr>
      <xdr:spPr>
        <a:xfrm>
          <a:off x="12220575" y="13696950"/>
          <a:ext cx="24098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1609725</xdr:colOff>
      <xdr:row>51</xdr:row>
      <xdr:rowOff>76200</xdr:rowOff>
    </xdr:from>
    <xdr:to>
      <xdr:col>3</xdr:col>
      <xdr:colOff>219075</xdr:colOff>
      <xdr:row>59</xdr:row>
      <xdr:rowOff>123825</xdr:rowOff>
    </xdr:to>
    <xdr:sp>
      <xdr:nvSpPr>
        <xdr:cNvPr id="1" name="วงเล็บปีกกาขวา 9"/>
        <xdr:cNvSpPr>
          <a:spLocks/>
        </xdr:cNvSpPr>
      </xdr:nvSpPr>
      <xdr:spPr>
        <a:xfrm>
          <a:off x="3838575" y="12706350"/>
          <a:ext cx="285750" cy="2028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60</xdr:row>
      <xdr:rowOff>28575</xdr:rowOff>
    </xdr:from>
    <xdr:to>
      <xdr:col>3</xdr:col>
      <xdr:colOff>209550</xdr:colOff>
      <xdr:row>66</xdr:row>
      <xdr:rowOff>200025</xdr:rowOff>
    </xdr:to>
    <xdr:sp>
      <xdr:nvSpPr>
        <xdr:cNvPr id="2" name="วงเล็บปีกกาขวา 10"/>
        <xdr:cNvSpPr>
          <a:spLocks/>
        </xdr:cNvSpPr>
      </xdr:nvSpPr>
      <xdr:spPr>
        <a:xfrm>
          <a:off x="3933825" y="14887575"/>
          <a:ext cx="180975" cy="1657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67</xdr:row>
      <xdr:rowOff>28575</xdr:rowOff>
    </xdr:from>
    <xdr:to>
      <xdr:col>3</xdr:col>
      <xdr:colOff>228600</xdr:colOff>
      <xdr:row>76</xdr:row>
      <xdr:rowOff>142875</xdr:rowOff>
    </xdr:to>
    <xdr:sp>
      <xdr:nvSpPr>
        <xdr:cNvPr id="3" name="วงเล็บปีกกาขวา 11"/>
        <xdr:cNvSpPr>
          <a:spLocks/>
        </xdr:cNvSpPr>
      </xdr:nvSpPr>
      <xdr:spPr>
        <a:xfrm>
          <a:off x="3924300" y="16621125"/>
          <a:ext cx="209550" cy="2343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16</xdr:row>
      <xdr:rowOff>19050</xdr:rowOff>
    </xdr:from>
    <xdr:to>
      <xdr:col>10</xdr:col>
      <xdr:colOff>428625</xdr:colOff>
      <xdr:row>22</xdr:row>
      <xdr:rowOff>95250</xdr:rowOff>
    </xdr:to>
    <xdr:graphicFrame>
      <xdr:nvGraphicFramePr>
        <xdr:cNvPr id="1" name="แผนภูมิ 1"/>
        <xdr:cNvGraphicFramePr/>
      </xdr:nvGraphicFramePr>
      <xdr:xfrm>
        <a:off x="7705725" y="4867275"/>
        <a:ext cx="27146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5</xdr:row>
      <xdr:rowOff>66675</xdr:rowOff>
    </xdr:from>
    <xdr:to>
      <xdr:col>17</xdr:col>
      <xdr:colOff>390525</xdr:colOff>
      <xdr:row>20</xdr:row>
      <xdr:rowOff>142875</xdr:rowOff>
    </xdr:to>
    <xdr:graphicFrame>
      <xdr:nvGraphicFramePr>
        <xdr:cNvPr id="1" name="แผนภูมิ 2"/>
        <xdr:cNvGraphicFramePr/>
      </xdr:nvGraphicFramePr>
      <xdr:xfrm>
        <a:off x="5705475" y="1638300"/>
        <a:ext cx="7724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638175</xdr:colOff>
      <xdr:row>29</xdr:row>
      <xdr:rowOff>95250</xdr:rowOff>
    </xdr:from>
    <xdr:to>
      <xdr:col>11</xdr:col>
      <xdr:colOff>314325</xdr:colOff>
      <xdr:row>41</xdr:row>
      <xdr:rowOff>152400</xdr:rowOff>
    </xdr:to>
    <xdr:graphicFrame>
      <xdr:nvGraphicFramePr>
        <xdr:cNvPr id="2" name="แผนภูมิ 4"/>
        <xdr:cNvGraphicFramePr/>
      </xdr:nvGraphicFramePr>
      <xdr:xfrm>
        <a:off x="4648200" y="7172325"/>
        <a:ext cx="51054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0"/>
  <sheetViews>
    <sheetView zoomScalePageLayoutView="0" workbookViewId="0" topLeftCell="A1">
      <selection activeCell="V14" sqref="V14"/>
    </sheetView>
  </sheetViews>
  <sheetFormatPr defaultColWidth="9.140625" defaultRowHeight="15"/>
  <cols>
    <col min="1" max="1" width="21.421875" style="144" customWidth="1"/>
    <col min="2" max="2" width="7.28125" style="144" customWidth="1"/>
    <col min="3" max="3" width="7.421875" style="144" customWidth="1"/>
    <col min="4" max="4" width="7.28125" style="144" customWidth="1"/>
    <col min="5" max="5" width="8.28125" style="144" customWidth="1"/>
    <col min="6" max="6" width="7.00390625" style="144" customWidth="1"/>
    <col min="7" max="7" width="8.28125" style="144" customWidth="1"/>
    <col min="8" max="8" width="6.421875" style="144" customWidth="1"/>
    <col min="9" max="9" width="7.00390625" style="144" customWidth="1"/>
    <col min="10" max="11" width="6.421875" style="144" customWidth="1"/>
    <col min="12" max="12" width="7.140625" style="144" customWidth="1"/>
    <col min="13" max="13" width="6.28125" style="144" customWidth="1"/>
    <col min="14" max="14" width="7.7109375" style="144" customWidth="1"/>
    <col min="15" max="15" width="6.8515625" style="144" customWidth="1"/>
    <col min="16" max="16" width="6.57421875" style="144" customWidth="1"/>
    <col min="17" max="17" width="6.7109375" style="144" customWidth="1"/>
    <col min="18" max="18" width="6.140625" style="144" customWidth="1"/>
    <col min="19" max="19" width="6.421875" style="144" customWidth="1"/>
    <col min="20" max="20" width="5.8515625" style="144" customWidth="1"/>
    <col min="21" max="21" width="6.7109375" style="144" customWidth="1"/>
    <col min="22" max="22" width="6.140625" style="144" customWidth="1"/>
    <col min="23" max="23" width="6.7109375" style="144" customWidth="1"/>
    <col min="24" max="24" width="6.28125" style="144" customWidth="1"/>
    <col min="25" max="25" width="7.28125" style="144" customWidth="1"/>
    <col min="26" max="16384" width="9.00390625" style="144" customWidth="1"/>
  </cols>
  <sheetData>
    <row r="2" spans="1:15" ht="18.75">
      <c r="A2" s="180" t="s">
        <v>942</v>
      </c>
      <c r="B2" s="183" t="s">
        <v>943</v>
      </c>
      <c r="C2" s="177"/>
      <c r="D2" s="176" t="s">
        <v>943</v>
      </c>
      <c r="E2" s="177"/>
      <c r="F2" s="176" t="s">
        <v>943</v>
      </c>
      <c r="G2" s="177"/>
      <c r="H2" s="176" t="s">
        <v>943</v>
      </c>
      <c r="I2" s="177"/>
      <c r="J2" s="176" t="s">
        <v>943</v>
      </c>
      <c r="K2" s="177"/>
      <c r="L2" s="176" t="s">
        <v>943</v>
      </c>
      <c r="M2" s="177"/>
      <c r="N2" s="176" t="s">
        <v>943</v>
      </c>
      <c r="O2" s="177"/>
    </row>
    <row r="3" spans="1:15" ht="18.75">
      <c r="A3" s="181"/>
      <c r="B3" s="184" t="s">
        <v>944</v>
      </c>
      <c r="C3" s="179"/>
      <c r="D3" s="178" t="s">
        <v>944</v>
      </c>
      <c r="E3" s="179"/>
      <c r="F3" s="178" t="s">
        <v>944</v>
      </c>
      <c r="G3" s="179"/>
      <c r="H3" s="178" t="s">
        <v>944</v>
      </c>
      <c r="I3" s="179"/>
      <c r="J3" s="178" t="s">
        <v>947</v>
      </c>
      <c r="K3" s="179"/>
      <c r="L3" s="178" t="s">
        <v>949</v>
      </c>
      <c r="M3" s="179"/>
      <c r="N3" s="178" t="s">
        <v>950</v>
      </c>
      <c r="O3" s="179"/>
    </row>
    <row r="4" spans="1:15" ht="18.75">
      <c r="A4" s="181"/>
      <c r="B4" s="184" t="s">
        <v>945</v>
      </c>
      <c r="C4" s="179"/>
      <c r="D4" s="178" t="s">
        <v>945</v>
      </c>
      <c r="E4" s="179"/>
      <c r="F4" s="178" t="s">
        <v>945</v>
      </c>
      <c r="G4" s="179"/>
      <c r="H4" s="178" t="s">
        <v>945</v>
      </c>
      <c r="I4" s="179"/>
      <c r="J4" s="178" t="s">
        <v>948</v>
      </c>
      <c r="K4" s="179"/>
      <c r="L4" s="178" t="s">
        <v>78</v>
      </c>
      <c r="M4" s="179"/>
      <c r="N4" s="145"/>
      <c r="O4" s="146"/>
    </row>
    <row r="5" spans="1:15" ht="18.75">
      <c r="A5" s="181"/>
      <c r="B5" s="185" t="s">
        <v>946</v>
      </c>
      <c r="C5" s="175"/>
      <c r="D5" s="174" t="s">
        <v>953</v>
      </c>
      <c r="E5" s="175"/>
      <c r="F5" s="174" t="s">
        <v>967</v>
      </c>
      <c r="G5" s="175"/>
      <c r="H5" s="174" t="s">
        <v>1016</v>
      </c>
      <c r="I5" s="175"/>
      <c r="J5" s="147"/>
      <c r="K5" s="148"/>
      <c r="L5" s="147"/>
      <c r="M5" s="148"/>
      <c r="N5" s="147"/>
      <c r="O5" s="148"/>
    </row>
    <row r="6" spans="1:15" ht="18.75">
      <c r="A6" s="181"/>
      <c r="B6" s="116" t="s">
        <v>951</v>
      </c>
      <c r="C6" s="116" t="s">
        <v>952</v>
      </c>
      <c r="D6" s="116" t="s">
        <v>951</v>
      </c>
      <c r="E6" s="116" t="s">
        <v>952</v>
      </c>
      <c r="F6" s="116" t="s">
        <v>951</v>
      </c>
      <c r="G6" s="116" t="s">
        <v>952</v>
      </c>
      <c r="H6" s="116" t="s">
        <v>951</v>
      </c>
      <c r="I6" s="116" t="s">
        <v>952</v>
      </c>
      <c r="J6" s="116" t="s">
        <v>951</v>
      </c>
      <c r="K6" s="116" t="s">
        <v>952</v>
      </c>
      <c r="L6" s="116" t="s">
        <v>951</v>
      </c>
      <c r="M6" s="116" t="s">
        <v>952</v>
      </c>
      <c r="N6" s="116" t="s">
        <v>951</v>
      </c>
      <c r="O6" s="116" t="s">
        <v>952</v>
      </c>
    </row>
    <row r="7" spans="1:25" ht="18.75">
      <c r="A7" s="182"/>
      <c r="B7" s="71" t="s">
        <v>937</v>
      </c>
      <c r="C7" s="71"/>
      <c r="D7" s="71" t="s">
        <v>937</v>
      </c>
      <c r="E7" s="71"/>
      <c r="F7" s="71" t="s">
        <v>937</v>
      </c>
      <c r="G7" s="71"/>
      <c r="H7" s="71" t="s">
        <v>937</v>
      </c>
      <c r="I7" s="71"/>
      <c r="J7" s="71" t="s">
        <v>937</v>
      </c>
      <c r="K7" s="71"/>
      <c r="L7" s="71" t="s">
        <v>937</v>
      </c>
      <c r="M7" s="71"/>
      <c r="N7" s="71" t="s">
        <v>937</v>
      </c>
      <c r="O7" s="170"/>
      <c r="P7" s="158" t="s">
        <v>1053</v>
      </c>
      <c r="Q7" s="158"/>
      <c r="R7" s="158" t="s">
        <v>1054</v>
      </c>
      <c r="S7" s="158"/>
      <c r="T7" s="158" t="s">
        <v>959</v>
      </c>
      <c r="U7" s="158"/>
      <c r="V7" s="158" t="s">
        <v>78</v>
      </c>
      <c r="W7" s="158"/>
      <c r="X7" s="158" t="s">
        <v>1055</v>
      </c>
      <c r="Y7" s="158"/>
    </row>
    <row r="8" spans="1:25" ht="18.75">
      <c r="A8" s="149" t="s">
        <v>954</v>
      </c>
      <c r="B8" s="149">
        <v>43</v>
      </c>
      <c r="C8" s="150">
        <f>B8*100/186</f>
        <v>23.118279569892472</v>
      </c>
      <c r="D8" s="149">
        <v>14</v>
      </c>
      <c r="E8" s="150">
        <f>D8*100/186</f>
        <v>7.526881720430108</v>
      </c>
      <c r="F8" s="151">
        <v>5</v>
      </c>
      <c r="G8" s="150">
        <f>F8*100/186</f>
        <v>2.6881720430107525</v>
      </c>
      <c r="H8" s="151">
        <v>2</v>
      </c>
      <c r="I8" s="150">
        <f>H8*100/186</f>
        <v>1.075268817204301</v>
      </c>
      <c r="J8" s="149">
        <v>43</v>
      </c>
      <c r="K8" s="150">
        <f>J8*100/186</f>
        <v>23.118279569892472</v>
      </c>
      <c r="L8" s="151">
        <f>N8-J8</f>
        <v>21</v>
      </c>
      <c r="M8" s="150"/>
      <c r="N8" s="151">
        <f>B8+D8+F8+H8</f>
        <v>64</v>
      </c>
      <c r="O8" s="202">
        <f aca="true" t="shared" si="0" ref="O8:O13">N8*100/186</f>
        <v>34.40860215053763</v>
      </c>
      <c r="P8" s="158">
        <f>B8</f>
        <v>43</v>
      </c>
      <c r="Q8" s="159">
        <f>P8*100/186</f>
        <v>23.118279569892472</v>
      </c>
      <c r="R8" s="160">
        <f>D8+F8+H8</f>
        <v>21</v>
      </c>
      <c r="S8" s="159">
        <f>R8*100/183</f>
        <v>11.475409836065573</v>
      </c>
      <c r="T8" s="160">
        <f>P8+R8</f>
        <v>64</v>
      </c>
      <c r="U8" s="159">
        <f>T8*100/186</f>
        <v>34.40860215053763</v>
      </c>
      <c r="V8" s="158">
        <v>44</v>
      </c>
      <c r="W8" s="159">
        <f>V8*100/186</f>
        <v>23.655913978494624</v>
      </c>
      <c r="X8" s="160">
        <f>T8-V8</f>
        <v>20</v>
      </c>
      <c r="Y8" s="159">
        <f>X8*100/186</f>
        <v>10.75268817204301</v>
      </c>
    </row>
    <row r="9" spans="1:25" ht="18.75">
      <c r="A9" s="153" t="s">
        <v>955</v>
      </c>
      <c r="B9" s="153">
        <v>7</v>
      </c>
      <c r="C9" s="154">
        <f>B9*100/186</f>
        <v>3.763440860215054</v>
      </c>
      <c r="D9" s="153"/>
      <c r="E9" s="154"/>
      <c r="F9" s="155"/>
      <c r="G9" s="154"/>
      <c r="H9" s="155"/>
      <c r="I9" s="154"/>
      <c r="J9" s="153">
        <v>3</v>
      </c>
      <c r="K9" s="154">
        <f>J9*100/186</f>
        <v>1.6129032258064515</v>
      </c>
      <c r="L9" s="155">
        <f>N9-J9</f>
        <v>4</v>
      </c>
      <c r="M9" s="154"/>
      <c r="N9" s="155">
        <f>B9+D9+F9</f>
        <v>7</v>
      </c>
      <c r="O9" s="203">
        <f t="shared" si="0"/>
        <v>3.763440860215054</v>
      </c>
      <c r="P9" s="158">
        <f>B9</f>
        <v>7</v>
      </c>
      <c r="Q9" s="159">
        <f>P9*100/186</f>
        <v>3.763440860215054</v>
      </c>
      <c r="R9" s="160"/>
      <c r="S9" s="159">
        <f>R9*100/183</f>
        <v>0</v>
      </c>
      <c r="T9" s="160">
        <f>P9+R9</f>
        <v>7</v>
      </c>
      <c r="U9" s="159">
        <f>T9*100/186</f>
        <v>3.763440860215054</v>
      </c>
      <c r="V9" s="158">
        <v>3</v>
      </c>
      <c r="W9" s="159">
        <f>V9*100/186</f>
        <v>1.6129032258064515</v>
      </c>
      <c r="X9" s="160">
        <f>T9-V9</f>
        <v>4</v>
      </c>
      <c r="Y9" s="159">
        <f>X9*100/186</f>
        <v>2.150537634408602</v>
      </c>
    </row>
    <row r="10" spans="1:25" ht="18.75">
      <c r="A10" s="153" t="s">
        <v>717</v>
      </c>
      <c r="B10" s="153"/>
      <c r="C10" s="154"/>
      <c r="D10" s="153"/>
      <c r="E10" s="154"/>
      <c r="F10" s="155"/>
      <c r="G10" s="154"/>
      <c r="H10" s="155"/>
      <c r="I10" s="154"/>
      <c r="J10" s="153"/>
      <c r="K10" s="154"/>
      <c r="L10" s="155"/>
      <c r="M10" s="154"/>
      <c r="N10" s="155"/>
      <c r="O10" s="203"/>
      <c r="P10" s="158"/>
      <c r="Q10" s="159">
        <f>P10*100/186</f>
        <v>0</v>
      </c>
      <c r="R10" s="160"/>
      <c r="S10" s="159">
        <f>R10*100/183</f>
        <v>0</v>
      </c>
      <c r="T10" s="160"/>
      <c r="U10" s="159">
        <f>T10*100/186</f>
        <v>0</v>
      </c>
      <c r="V10" s="158"/>
      <c r="W10" s="159">
        <f>V10*100/186</f>
        <v>0</v>
      </c>
      <c r="X10" s="160">
        <f>T10-V10</f>
        <v>0</v>
      </c>
      <c r="Y10" s="159">
        <f>X10*100/186</f>
        <v>0</v>
      </c>
    </row>
    <row r="11" spans="1:25" ht="18.75">
      <c r="A11" s="153" t="s">
        <v>958</v>
      </c>
      <c r="B11" s="153">
        <v>76</v>
      </c>
      <c r="C11" s="154">
        <f>B11*100/186</f>
        <v>40.86021505376344</v>
      </c>
      <c r="D11" s="153"/>
      <c r="E11" s="154"/>
      <c r="F11" s="155"/>
      <c r="G11" s="154"/>
      <c r="H11" s="155"/>
      <c r="I11" s="154"/>
      <c r="J11" s="153">
        <v>51</v>
      </c>
      <c r="K11" s="154">
        <f>J11*100/186</f>
        <v>27.419354838709676</v>
      </c>
      <c r="L11" s="155">
        <f>N11-J11</f>
        <v>25</v>
      </c>
      <c r="M11" s="154"/>
      <c r="N11" s="155">
        <f>B11+D11+F11</f>
        <v>76</v>
      </c>
      <c r="O11" s="203">
        <f t="shared" si="0"/>
        <v>40.86021505376344</v>
      </c>
      <c r="P11" s="158">
        <f>B11</f>
        <v>76</v>
      </c>
      <c r="Q11" s="159">
        <f>P11*100/186</f>
        <v>40.86021505376344</v>
      </c>
      <c r="R11" s="160"/>
      <c r="S11" s="159">
        <f>R11*100/183</f>
        <v>0</v>
      </c>
      <c r="T11" s="160">
        <f>P11+R11</f>
        <v>76</v>
      </c>
      <c r="U11" s="159">
        <f>T11*100/186</f>
        <v>40.86021505376344</v>
      </c>
      <c r="V11" s="158">
        <v>51</v>
      </c>
      <c r="W11" s="159">
        <f>V11*100/186</f>
        <v>27.419354838709676</v>
      </c>
      <c r="X11" s="160">
        <f>T11-V11</f>
        <v>25</v>
      </c>
      <c r="Y11" s="159">
        <f>X11*100/186</f>
        <v>13.440860215053764</v>
      </c>
    </row>
    <row r="12" spans="1:25" ht="18.75">
      <c r="A12" s="153" t="s">
        <v>956</v>
      </c>
      <c r="B12" s="153">
        <v>8</v>
      </c>
      <c r="C12" s="154">
        <f>B12*100/186</f>
        <v>4.301075268817204</v>
      </c>
      <c r="D12" s="153"/>
      <c r="E12" s="154"/>
      <c r="F12" s="155"/>
      <c r="G12" s="154"/>
      <c r="H12" s="155"/>
      <c r="I12" s="154"/>
      <c r="J12" s="153">
        <v>5</v>
      </c>
      <c r="K12" s="154">
        <f>J12*100/186</f>
        <v>2.6881720430107525</v>
      </c>
      <c r="L12" s="155">
        <f>N12-J12</f>
        <v>3</v>
      </c>
      <c r="M12" s="154"/>
      <c r="N12" s="155">
        <f>B12+D12+F12</f>
        <v>8</v>
      </c>
      <c r="O12" s="203">
        <f t="shared" si="0"/>
        <v>4.301075268817204</v>
      </c>
      <c r="P12" s="158">
        <f>B12</f>
        <v>8</v>
      </c>
      <c r="Q12" s="159">
        <f>P12*100/186</f>
        <v>4.301075268817204</v>
      </c>
      <c r="R12" s="160"/>
      <c r="S12" s="159">
        <f>R12*100/183</f>
        <v>0</v>
      </c>
      <c r="T12" s="160">
        <f>P12+R12</f>
        <v>8</v>
      </c>
      <c r="U12" s="159">
        <f>T12*100/186</f>
        <v>4.301075268817204</v>
      </c>
      <c r="V12" s="158">
        <v>5</v>
      </c>
      <c r="W12" s="159">
        <f>V12*100/186</f>
        <v>2.6881720430107525</v>
      </c>
      <c r="X12" s="160">
        <f>T12-V12</f>
        <v>3</v>
      </c>
      <c r="Y12" s="159">
        <f>X12*100/186</f>
        <v>1.6129032258064515</v>
      </c>
    </row>
    <row r="13" spans="1:25" ht="18.75">
      <c r="A13" s="156" t="s">
        <v>957</v>
      </c>
      <c r="B13" s="199">
        <v>27</v>
      </c>
      <c r="C13" s="200">
        <f>B13*100/186</f>
        <v>14.516129032258064</v>
      </c>
      <c r="D13" s="199">
        <v>1</v>
      </c>
      <c r="E13" s="200">
        <f>D13*100/186</f>
        <v>0.5376344086021505</v>
      </c>
      <c r="F13" s="201">
        <v>1</v>
      </c>
      <c r="G13" s="200">
        <f>F13*100/186</f>
        <v>0.5376344086021505</v>
      </c>
      <c r="H13" s="201">
        <v>2</v>
      </c>
      <c r="I13" s="200">
        <f>H13*100/186</f>
        <v>1.075268817204301</v>
      </c>
      <c r="J13" s="199">
        <v>13</v>
      </c>
      <c r="K13" s="200">
        <f>J13*100/186</f>
        <v>6.989247311827957</v>
      </c>
      <c r="L13" s="201">
        <f>N13-J13</f>
        <v>18</v>
      </c>
      <c r="M13" s="200"/>
      <c r="N13" s="201">
        <f>B13+D13+F13+H13</f>
        <v>31</v>
      </c>
      <c r="O13" s="204">
        <f t="shared" si="0"/>
        <v>16.666666666666668</v>
      </c>
      <c r="P13" s="158">
        <f>B13</f>
        <v>27</v>
      </c>
      <c r="Q13" s="159">
        <f>P13*100/186</f>
        <v>14.516129032258064</v>
      </c>
      <c r="R13" s="160">
        <f>D13+F13+H13</f>
        <v>4</v>
      </c>
      <c r="S13" s="159">
        <f>R13*100/183</f>
        <v>2.185792349726776</v>
      </c>
      <c r="T13" s="160">
        <f>P13+R13</f>
        <v>31</v>
      </c>
      <c r="U13" s="159">
        <f>T13*100/186</f>
        <v>16.666666666666668</v>
      </c>
      <c r="V13" s="158">
        <v>13</v>
      </c>
      <c r="W13" s="159">
        <f>V13*100/186</f>
        <v>6.989247311827957</v>
      </c>
      <c r="X13" s="160">
        <f>T13-V13</f>
        <v>18</v>
      </c>
      <c r="Y13" s="159">
        <f>X13*100/186</f>
        <v>9.67741935483871</v>
      </c>
    </row>
    <row r="14" spans="1:25" ht="18.75">
      <c r="A14" s="157" t="s">
        <v>959</v>
      </c>
      <c r="B14" s="158">
        <f>SUM(B8:B13)</f>
        <v>161</v>
      </c>
      <c r="C14" s="159">
        <f>SUM(C8:C13)</f>
        <v>86.55913978494624</v>
      </c>
      <c r="D14" s="158">
        <f>SUM(D8:D13)</f>
        <v>15</v>
      </c>
      <c r="E14" s="159">
        <f>D14*100/176</f>
        <v>8.522727272727273</v>
      </c>
      <c r="F14" s="160">
        <f>SUM(F8:F13)</f>
        <v>6</v>
      </c>
      <c r="G14" s="159">
        <f>SUM(G8:G13)</f>
        <v>3.225806451612903</v>
      </c>
      <c r="H14" s="160">
        <f>SUM(H8:H13)</f>
        <v>4</v>
      </c>
      <c r="I14" s="159">
        <f>SUM(I8:I13)</f>
        <v>2.150537634408602</v>
      </c>
      <c r="J14" s="158">
        <f aca="true" t="shared" si="1" ref="J14:O14">SUM(J8:J13)</f>
        <v>115</v>
      </c>
      <c r="K14" s="159">
        <f t="shared" si="1"/>
        <v>61.82795698924731</v>
      </c>
      <c r="L14" s="160">
        <f>SUM(L8:L13)</f>
        <v>71</v>
      </c>
      <c r="M14" s="159"/>
      <c r="N14" s="158">
        <f t="shared" si="1"/>
        <v>186</v>
      </c>
      <c r="O14" s="205">
        <f t="shared" si="1"/>
        <v>100</v>
      </c>
      <c r="P14" s="158">
        <f>SUM(P8:P13)</f>
        <v>161</v>
      </c>
      <c r="Q14" s="159">
        <f>SUM(Q8:Q13)</f>
        <v>86.55913978494624</v>
      </c>
      <c r="R14" s="160">
        <f>SUM(R8:R13)</f>
        <v>25</v>
      </c>
      <c r="S14" s="160">
        <f>SUM(S8:S13)</f>
        <v>13.66120218579235</v>
      </c>
      <c r="T14" s="160">
        <f>P14+R14</f>
        <v>186</v>
      </c>
      <c r="U14" s="160">
        <f>SUM(U8:U13)</f>
        <v>100</v>
      </c>
      <c r="V14" s="158">
        <f>SUM(V8:V13)</f>
        <v>116</v>
      </c>
      <c r="W14" s="159">
        <f>SUM(W8:W13)</f>
        <v>62.365591397849464</v>
      </c>
      <c r="X14" s="160">
        <f>SUM(X8:X13)</f>
        <v>70</v>
      </c>
      <c r="Y14" s="159">
        <f>SUM(Y8:Y13)</f>
        <v>37.634408602150536</v>
      </c>
    </row>
    <row r="15" spans="1:2" ht="18.75">
      <c r="A15" s="161"/>
      <c r="B15" s="162"/>
    </row>
    <row r="16" spans="1:21" ht="18.75">
      <c r="A16" s="161"/>
      <c r="B16" s="162"/>
      <c r="T16" s="152"/>
      <c r="U16" s="152"/>
    </row>
    <row r="17" spans="1:2" ht="18.75">
      <c r="A17" s="161"/>
      <c r="B17" s="162"/>
    </row>
    <row r="18" spans="1:2" ht="18.75">
      <c r="A18" s="161"/>
      <c r="B18" s="162"/>
    </row>
    <row r="19" spans="1:2" ht="18.75">
      <c r="A19" s="161"/>
      <c r="B19" s="162"/>
    </row>
    <row r="20" spans="1:2" ht="18.75">
      <c r="A20" s="161"/>
      <c r="B20" s="162"/>
    </row>
  </sheetData>
  <sheetProtection/>
  <mergeCells count="25">
    <mergeCell ref="F5:G5"/>
    <mergeCell ref="B3:C3"/>
    <mergeCell ref="B4:C4"/>
    <mergeCell ref="B5:C5"/>
    <mergeCell ref="D2:E2"/>
    <mergeCell ref="D3:E3"/>
    <mergeCell ref="D4:E4"/>
    <mergeCell ref="D5:E5"/>
    <mergeCell ref="N2:O2"/>
    <mergeCell ref="N3:O3"/>
    <mergeCell ref="A2:A7"/>
    <mergeCell ref="J2:K2"/>
    <mergeCell ref="J3:K3"/>
    <mergeCell ref="J4:K4"/>
    <mergeCell ref="B2:C2"/>
    <mergeCell ref="H5:I5"/>
    <mergeCell ref="F2:G2"/>
    <mergeCell ref="L2:M2"/>
    <mergeCell ref="L3:M3"/>
    <mergeCell ref="L4:M4"/>
    <mergeCell ref="H2:I2"/>
    <mergeCell ref="H3:I3"/>
    <mergeCell ref="H4:I4"/>
    <mergeCell ref="F3:G3"/>
    <mergeCell ref="F4:G4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4"/>
  <sheetViews>
    <sheetView view="pageBreakPreview" zoomScaleSheetLayoutView="100" zoomScalePageLayoutView="124" workbookViewId="0" topLeftCell="A226">
      <selection activeCell="E235" sqref="E235"/>
    </sheetView>
  </sheetViews>
  <sheetFormatPr defaultColWidth="9.140625" defaultRowHeight="15"/>
  <cols>
    <col min="1" max="1" width="3.7109375" style="31" customWidth="1"/>
    <col min="2" max="2" width="32.140625" style="1" customWidth="1"/>
    <col min="3" max="3" width="21.8515625" style="1" customWidth="1"/>
    <col min="4" max="4" width="10.421875" style="1" customWidth="1"/>
    <col min="5" max="5" width="12.57421875" style="110" customWidth="1"/>
    <col min="6" max="6" width="12.00390625" style="1" customWidth="1"/>
    <col min="7" max="7" width="12.421875" style="1" customWidth="1"/>
    <col min="8" max="8" width="6.140625" style="163" customWidth="1"/>
    <col min="9" max="16384" width="9.00390625" style="1" customWidth="1"/>
  </cols>
  <sheetData>
    <row r="1" spans="1:7" ht="23.25">
      <c r="A1" s="188" t="s">
        <v>811</v>
      </c>
      <c r="B1" s="188"/>
      <c r="C1" s="188"/>
      <c r="D1" s="188"/>
      <c r="E1" s="188"/>
      <c r="F1" s="188"/>
      <c r="G1" s="188"/>
    </row>
    <row r="2" spans="1:7" ht="23.25">
      <c r="A2" s="188" t="s">
        <v>812</v>
      </c>
      <c r="B2" s="188"/>
      <c r="C2" s="188"/>
      <c r="D2" s="188"/>
      <c r="E2" s="188"/>
      <c r="F2" s="188"/>
      <c r="G2" s="188"/>
    </row>
    <row r="3" spans="1:7" ht="23.25">
      <c r="A3" s="188" t="s">
        <v>996</v>
      </c>
      <c r="B3" s="188"/>
      <c r="C3" s="188"/>
      <c r="D3" s="188"/>
      <c r="E3" s="188"/>
      <c r="F3" s="188"/>
      <c r="G3" s="188"/>
    </row>
    <row r="4" ht="23.25">
      <c r="A4" s="40" t="s">
        <v>3</v>
      </c>
    </row>
    <row r="5" spans="1:7" ht="23.25">
      <c r="A5" s="189" t="s">
        <v>0</v>
      </c>
      <c r="B5" s="189" t="s">
        <v>1</v>
      </c>
      <c r="C5" s="2" t="s">
        <v>133</v>
      </c>
      <c r="D5" s="2" t="s">
        <v>6</v>
      </c>
      <c r="E5" s="111" t="s">
        <v>6</v>
      </c>
      <c r="F5" s="2" t="s">
        <v>134</v>
      </c>
      <c r="G5" s="2" t="s">
        <v>813</v>
      </c>
    </row>
    <row r="6" spans="1:7" ht="23.25">
      <c r="A6" s="189"/>
      <c r="B6" s="189"/>
      <c r="C6" s="3" t="s">
        <v>1</v>
      </c>
      <c r="D6" s="3" t="s">
        <v>807</v>
      </c>
      <c r="E6" s="62" t="s">
        <v>808</v>
      </c>
      <c r="F6" s="3" t="s">
        <v>78</v>
      </c>
      <c r="G6" s="3" t="s">
        <v>814</v>
      </c>
    </row>
    <row r="7" spans="1:7" ht="23.25">
      <c r="A7" s="189"/>
      <c r="B7" s="189"/>
      <c r="C7" s="4"/>
      <c r="D7" s="5" t="s">
        <v>2</v>
      </c>
      <c r="E7" s="63" t="s">
        <v>809</v>
      </c>
      <c r="F7" s="5"/>
      <c r="G7" s="5"/>
    </row>
    <row r="8" spans="1:7" ht="23.25">
      <c r="A8" s="36" t="s">
        <v>810</v>
      </c>
      <c r="B8" s="6"/>
      <c r="C8" s="7"/>
      <c r="D8" s="2"/>
      <c r="E8" s="111"/>
      <c r="F8" s="2"/>
      <c r="G8" s="2"/>
    </row>
    <row r="9" spans="1:8" ht="23.25">
      <c r="A9" s="8">
        <v>1</v>
      </c>
      <c r="B9" s="9" t="s">
        <v>510</v>
      </c>
      <c r="C9" s="10" t="s">
        <v>189</v>
      </c>
      <c r="D9" s="11">
        <v>75000</v>
      </c>
      <c r="E9" s="11">
        <v>74000</v>
      </c>
      <c r="F9" s="8" t="s">
        <v>136</v>
      </c>
      <c r="G9" s="8" t="s">
        <v>926</v>
      </c>
      <c r="H9" s="163">
        <v>1</v>
      </c>
    </row>
    <row r="10" spans="1:7" ht="23.25">
      <c r="A10" s="8"/>
      <c r="B10" s="9" t="s">
        <v>817</v>
      </c>
      <c r="C10" s="9" t="s">
        <v>190</v>
      </c>
      <c r="D10" s="11"/>
      <c r="E10" s="11"/>
      <c r="F10" s="8" t="s">
        <v>116</v>
      </c>
      <c r="G10" s="8"/>
    </row>
    <row r="11" spans="1:7" ht="23.25">
      <c r="A11" s="12"/>
      <c r="B11" s="13" t="s">
        <v>513</v>
      </c>
      <c r="C11" s="13"/>
      <c r="D11" s="14"/>
      <c r="E11" s="14"/>
      <c r="F11" s="12"/>
      <c r="G11" s="12"/>
    </row>
    <row r="12" spans="1:8" ht="23.25">
      <c r="A12" s="8">
        <v>2</v>
      </c>
      <c r="B12" s="9" t="s">
        <v>510</v>
      </c>
      <c r="C12" s="9" t="s">
        <v>189</v>
      </c>
      <c r="D12" s="11">
        <v>90000</v>
      </c>
      <c r="E12" s="11">
        <v>89500</v>
      </c>
      <c r="F12" s="8" t="s">
        <v>149</v>
      </c>
      <c r="G12" s="15" t="s">
        <v>926</v>
      </c>
      <c r="H12" s="163">
        <v>2</v>
      </c>
    </row>
    <row r="13" spans="1:7" ht="23.25">
      <c r="A13" s="8"/>
      <c r="B13" s="9" t="s">
        <v>511</v>
      </c>
      <c r="C13" s="9" t="s">
        <v>190</v>
      </c>
      <c r="D13" s="11"/>
      <c r="E13" s="11"/>
      <c r="F13" s="8" t="s">
        <v>116</v>
      </c>
      <c r="G13" s="8"/>
    </row>
    <row r="14" spans="1:7" ht="23.25">
      <c r="A14" s="12"/>
      <c r="B14" s="13" t="s">
        <v>512</v>
      </c>
      <c r="C14" s="13"/>
      <c r="D14" s="14"/>
      <c r="E14" s="14"/>
      <c r="F14" s="12"/>
      <c r="G14" s="12"/>
    </row>
    <row r="15" spans="1:8" ht="23.25">
      <c r="A15" s="8">
        <v>3</v>
      </c>
      <c r="B15" s="9" t="s">
        <v>510</v>
      </c>
      <c r="C15" s="9" t="s">
        <v>156</v>
      </c>
      <c r="D15" s="11">
        <v>108000</v>
      </c>
      <c r="E15" s="11">
        <v>107500</v>
      </c>
      <c r="F15" s="8" t="s">
        <v>149</v>
      </c>
      <c r="G15" s="15" t="s">
        <v>926</v>
      </c>
      <c r="H15" s="163">
        <v>3</v>
      </c>
    </row>
    <row r="16" spans="1:7" ht="23.25">
      <c r="A16" s="8"/>
      <c r="B16" s="9" t="s">
        <v>514</v>
      </c>
      <c r="C16" s="9" t="s">
        <v>191</v>
      </c>
      <c r="D16" s="11"/>
      <c r="E16" s="11"/>
      <c r="F16" s="8" t="s">
        <v>116</v>
      </c>
      <c r="G16" s="8"/>
    </row>
    <row r="17" spans="1:7" ht="23.25">
      <c r="A17" s="8"/>
      <c r="B17" s="9" t="s">
        <v>515</v>
      </c>
      <c r="C17" s="9" t="s">
        <v>192</v>
      </c>
      <c r="D17" s="11"/>
      <c r="E17" s="11"/>
      <c r="F17" s="8"/>
      <c r="G17" s="8"/>
    </row>
    <row r="18" spans="1:8" ht="23.25">
      <c r="A18" s="15">
        <v>4</v>
      </c>
      <c r="B18" s="16" t="s">
        <v>510</v>
      </c>
      <c r="C18" s="16" t="s">
        <v>156</v>
      </c>
      <c r="D18" s="17">
        <v>90000</v>
      </c>
      <c r="E18" s="17">
        <v>89000</v>
      </c>
      <c r="F18" s="15" t="s">
        <v>149</v>
      </c>
      <c r="G18" s="15" t="s">
        <v>926</v>
      </c>
      <c r="H18" s="163">
        <v>4</v>
      </c>
    </row>
    <row r="19" spans="1:7" ht="23.25">
      <c r="A19" s="8"/>
      <c r="B19" s="9" t="s">
        <v>516</v>
      </c>
      <c r="C19" s="9" t="s">
        <v>191</v>
      </c>
      <c r="D19" s="11"/>
      <c r="E19" s="11"/>
      <c r="F19" s="8" t="s">
        <v>116</v>
      </c>
      <c r="G19" s="8"/>
    </row>
    <row r="20" spans="1:7" ht="23.25">
      <c r="A20" s="8"/>
      <c r="B20" s="9" t="s">
        <v>517</v>
      </c>
      <c r="C20" s="9" t="s">
        <v>193</v>
      </c>
      <c r="D20" s="11"/>
      <c r="E20" s="11"/>
      <c r="F20" s="8"/>
      <c r="G20" s="8"/>
    </row>
    <row r="21" spans="1:8" ht="23.25">
      <c r="A21" s="15">
        <v>5</v>
      </c>
      <c r="B21" s="16" t="s">
        <v>510</v>
      </c>
      <c r="C21" s="16" t="s">
        <v>189</v>
      </c>
      <c r="D21" s="17">
        <v>90000</v>
      </c>
      <c r="E21" s="17">
        <v>89000</v>
      </c>
      <c r="F21" s="15" t="s">
        <v>149</v>
      </c>
      <c r="G21" s="15" t="s">
        <v>926</v>
      </c>
      <c r="H21" s="163">
        <v>5</v>
      </c>
    </row>
    <row r="22" spans="1:7" ht="23.25">
      <c r="A22" s="8"/>
      <c r="B22" s="9" t="s">
        <v>718</v>
      </c>
      <c r="C22" s="9" t="s">
        <v>190</v>
      </c>
      <c r="D22" s="11"/>
      <c r="E22" s="11"/>
      <c r="F22" s="8" t="s">
        <v>116</v>
      </c>
      <c r="G22" s="8"/>
    </row>
    <row r="23" spans="1:7" ht="23.25">
      <c r="A23" s="8"/>
      <c r="B23" s="9" t="s">
        <v>719</v>
      </c>
      <c r="C23" s="9"/>
      <c r="D23" s="11"/>
      <c r="E23" s="11"/>
      <c r="F23" s="8"/>
      <c r="G23" s="8"/>
    </row>
    <row r="24" spans="1:8" ht="23.25">
      <c r="A24" s="15">
        <v>6</v>
      </c>
      <c r="B24" s="16" t="s">
        <v>194</v>
      </c>
      <c r="C24" s="16" t="s">
        <v>123</v>
      </c>
      <c r="D24" s="17">
        <v>170000</v>
      </c>
      <c r="E24" s="17">
        <v>169000</v>
      </c>
      <c r="F24" s="15" t="s">
        <v>149</v>
      </c>
      <c r="G24" s="15" t="s">
        <v>926</v>
      </c>
      <c r="H24" s="163">
        <v>6</v>
      </c>
    </row>
    <row r="25" spans="1:7" ht="23.25">
      <c r="A25" s="8"/>
      <c r="B25" s="9" t="s">
        <v>518</v>
      </c>
      <c r="C25" s="9" t="s">
        <v>195</v>
      </c>
      <c r="D25" s="11"/>
      <c r="E25" s="11"/>
      <c r="F25" s="8" t="s">
        <v>116</v>
      </c>
      <c r="G25" s="8"/>
    </row>
    <row r="26" spans="1:7" ht="23.25">
      <c r="A26" s="12"/>
      <c r="B26" s="13" t="s">
        <v>519</v>
      </c>
      <c r="C26" s="13"/>
      <c r="D26" s="14"/>
      <c r="E26" s="14"/>
      <c r="F26" s="12"/>
      <c r="G26" s="12"/>
    </row>
    <row r="27" spans="1:8" ht="23.25">
      <c r="A27" s="8">
        <v>7</v>
      </c>
      <c r="B27" s="9" t="s">
        <v>520</v>
      </c>
      <c r="C27" s="9" t="s">
        <v>123</v>
      </c>
      <c r="D27" s="11">
        <v>620000</v>
      </c>
      <c r="E27" s="11">
        <v>615000</v>
      </c>
      <c r="F27" s="8" t="s">
        <v>137</v>
      </c>
      <c r="G27" s="15" t="s">
        <v>926</v>
      </c>
      <c r="H27" s="163">
        <v>7</v>
      </c>
    </row>
    <row r="28" spans="1:7" ht="23.25">
      <c r="A28" s="8"/>
      <c r="B28" s="9" t="s">
        <v>521</v>
      </c>
      <c r="C28" s="9" t="s">
        <v>778</v>
      </c>
      <c r="D28" s="11"/>
      <c r="E28" s="11"/>
      <c r="F28" s="8" t="s">
        <v>138</v>
      </c>
      <c r="G28" s="8"/>
    </row>
    <row r="29" spans="1:7" ht="23.25">
      <c r="A29" s="8"/>
      <c r="B29" s="9" t="s">
        <v>522</v>
      </c>
      <c r="C29" s="9" t="s">
        <v>779</v>
      </c>
      <c r="D29" s="11"/>
      <c r="E29" s="11"/>
      <c r="F29" s="8"/>
      <c r="G29" s="8"/>
    </row>
    <row r="30" spans="1:7" ht="23.25">
      <c r="A30" s="12"/>
      <c r="B30" s="13" t="s">
        <v>523</v>
      </c>
      <c r="C30" s="13"/>
      <c r="D30" s="14"/>
      <c r="E30" s="14"/>
      <c r="F30" s="12"/>
      <c r="G30" s="12"/>
    </row>
    <row r="31" spans="1:8" ht="23.25">
      <c r="A31" s="8">
        <v>8</v>
      </c>
      <c r="B31" s="9" t="s">
        <v>524</v>
      </c>
      <c r="C31" s="9" t="s">
        <v>123</v>
      </c>
      <c r="D31" s="11">
        <v>600000</v>
      </c>
      <c r="E31" s="11">
        <v>599000</v>
      </c>
      <c r="F31" s="8" t="s">
        <v>139</v>
      </c>
      <c r="G31" s="8" t="s">
        <v>926</v>
      </c>
      <c r="H31" s="163">
        <v>8</v>
      </c>
    </row>
    <row r="32" spans="1:7" ht="23.25">
      <c r="A32" s="8"/>
      <c r="B32" s="9" t="s">
        <v>525</v>
      </c>
      <c r="C32" s="9" t="s">
        <v>780</v>
      </c>
      <c r="D32" s="11"/>
      <c r="E32" s="11"/>
      <c r="F32" s="8" t="s">
        <v>74</v>
      </c>
      <c r="G32" s="8"/>
    </row>
    <row r="33" spans="1:7" ht="23.25">
      <c r="A33" s="8"/>
      <c r="B33" s="9" t="s">
        <v>526</v>
      </c>
      <c r="C33" s="9" t="s">
        <v>781</v>
      </c>
      <c r="D33" s="11"/>
      <c r="E33" s="11"/>
      <c r="F33" s="8"/>
      <c r="G33" s="8"/>
    </row>
    <row r="34" spans="1:7" ht="23.25">
      <c r="A34" s="8"/>
      <c r="B34" s="9" t="s">
        <v>527</v>
      </c>
      <c r="C34" s="9" t="s">
        <v>782</v>
      </c>
      <c r="D34" s="11"/>
      <c r="E34" s="11"/>
      <c r="F34" s="8"/>
      <c r="G34" s="8"/>
    </row>
    <row r="35" spans="1:8" ht="23.25">
      <c r="A35" s="15">
        <v>9</v>
      </c>
      <c r="B35" s="16" t="s">
        <v>510</v>
      </c>
      <c r="C35" s="16" t="s">
        <v>156</v>
      </c>
      <c r="D35" s="17">
        <v>237000</v>
      </c>
      <c r="E35" s="17">
        <v>236000</v>
      </c>
      <c r="F35" s="15" t="s">
        <v>151</v>
      </c>
      <c r="G35" s="15" t="s">
        <v>926</v>
      </c>
      <c r="H35" s="163">
        <v>9</v>
      </c>
    </row>
    <row r="36" spans="1:7" ht="23.25">
      <c r="A36" s="8"/>
      <c r="B36" s="9" t="s">
        <v>528</v>
      </c>
      <c r="C36" s="9" t="s">
        <v>197</v>
      </c>
      <c r="D36" s="11"/>
      <c r="E36" s="11"/>
      <c r="F36" s="8" t="s">
        <v>152</v>
      </c>
      <c r="G36" s="8"/>
    </row>
    <row r="37" spans="1:7" ht="23.25">
      <c r="A37" s="8"/>
      <c r="B37" s="9" t="s">
        <v>529</v>
      </c>
      <c r="C37" s="9"/>
      <c r="D37" s="11"/>
      <c r="E37" s="11"/>
      <c r="F37" s="8"/>
      <c r="G37" s="8"/>
    </row>
    <row r="38" spans="1:7" ht="23.25">
      <c r="A38" s="8"/>
      <c r="B38" s="9"/>
      <c r="C38" s="9"/>
      <c r="D38" s="11"/>
      <c r="E38" s="11"/>
      <c r="F38" s="8"/>
      <c r="G38" s="8"/>
    </row>
    <row r="39" spans="1:7" ht="23.25">
      <c r="A39" s="12"/>
      <c r="B39" s="13"/>
      <c r="C39" s="13"/>
      <c r="D39" s="14"/>
      <c r="E39" s="14"/>
      <c r="F39" s="12"/>
      <c r="G39" s="12"/>
    </row>
    <row r="40" spans="1:8" ht="23.25">
      <c r="A40" s="15">
        <v>10</v>
      </c>
      <c r="B40" s="16" t="s">
        <v>510</v>
      </c>
      <c r="C40" s="16" t="s">
        <v>156</v>
      </c>
      <c r="D40" s="17">
        <v>155000</v>
      </c>
      <c r="E40" s="17">
        <v>154000</v>
      </c>
      <c r="F40" s="15" t="s">
        <v>151</v>
      </c>
      <c r="G40" s="15" t="s">
        <v>926</v>
      </c>
      <c r="H40" s="163">
        <v>10</v>
      </c>
    </row>
    <row r="41" spans="1:7" ht="23.25">
      <c r="A41" s="8"/>
      <c r="B41" s="9" t="s">
        <v>530</v>
      </c>
      <c r="C41" s="9" t="s">
        <v>198</v>
      </c>
      <c r="D41" s="11"/>
      <c r="E41" s="11"/>
      <c r="F41" s="8" t="s">
        <v>152</v>
      </c>
      <c r="G41" s="8"/>
    </row>
    <row r="42" spans="1:7" ht="23.25">
      <c r="A42" s="8"/>
      <c r="B42" s="9" t="s">
        <v>531</v>
      </c>
      <c r="C42" s="9"/>
      <c r="D42" s="11"/>
      <c r="E42" s="11"/>
      <c r="F42" s="8"/>
      <c r="G42" s="8"/>
    </row>
    <row r="43" spans="1:7" ht="23.25">
      <c r="A43" s="12"/>
      <c r="B43" s="13"/>
      <c r="C43" s="13"/>
      <c r="D43" s="14"/>
      <c r="E43" s="14"/>
      <c r="F43" s="12"/>
      <c r="G43" s="12"/>
    </row>
    <row r="44" spans="1:8" ht="23.25">
      <c r="A44" s="15">
        <v>11</v>
      </c>
      <c r="B44" s="16" t="s">
        <v>510</v>
      </c>
      <c r="C44" s="16" t="s">
        <v>156</v>
      </c>
      <c r="D44" s="17">
        <v>188000</v>
      </c>
      <c r="E44" s="17">
        <v>187000</v>
      </c>
      <c r="F44" s="15" t="s">
        <v>151</v>
      </c>
      <c r="G44" s="15" t="s">
        <v>926</v>
      </c>
      <c r="H44" s="163">
        <v>11</v>
      </c>
    </row>
    <row r="45" spans="1:7" ht="23.25">
      <c r="A45" s="8"/>
      <c r="B45" s="9" t="s">
        <v>532</v>
      </c>
      <c r="C45" s="9" t="s">
        <v>199</v>
      </c>
      <c r="D45" s="11"/>
      <c r="E45" s="11"/>
      <c r="F45" s="8" t="s">
        <v>152</v>
      </c>
      <c r="G45" s="8"/>
    </row>
    <row r="46" spans="1:7" ht="23.25">
      <c r="A46" s="8"/>
      <c r="B46" s="9" t="s">
        <v>740</v>
      </c>
      <c r="C46" s="9"/>
      <c r="D46" s="11"/>
      <c r="E46" s="11"/>
      <c r="F46" s="8"/>
      <c r="G46" s="8"/>
    </row>
    <row r="47" spans="1:8" ht="23.25">
      <c r="A47" s="15">
        <v>12</v>
      </c>
      <c r="B47" s="16" t="s">
        <v>533</v>
      </c>
      <c r="C47" s="16" t="s">
        <v>156</v>
      </c>
      <c r="D47" s="18">
        <v>144000</v>
      </c>
      <c r="E47" s="17">
        <v>143000</v>
      </c>
      <c r="F47" s="15" t="s">
        <v>140</v>
      </c>
      <c r="G47" s="15" t="s">
        <v>926</v>
      </c>
      <c r="H47" s="163">
        <v>12</v>
      </c>
    </row>
    <row r="48" spans="1:7" ht="23.25">
      <c r="A48" s="8"/>
      <c r="B48" s="9" t="s">
        <v>534</v>
      </c>
      <c r="C48" s="9" t="s">
        <v>784</v>
      </c>
      <c r="D48" s="19"/>
      <c r="E48" s="11"/>
      <c r="F48" s="8" t="s">
        <v>141</v>
      </c>
      <c r="G48" s="8"/>
    </row>
    <row r="49" spans="1:7" ht="23.25">
      <c r="A49" s="8"/>
      <c r="B49" s="9" t="s">
        <v>535</v>
      </c>
      <c r="C49" s="9" t="s">
        <v>783</v>
      </c>
      <c r="D49" s="19"/>
      <c r="E49" s="11"/>
      <c r="F49" s="8"/>
      <c r="G49" s="8"/>
    </row>
    <row r="50" spans="1:8" ht="23.25">
      <c r="A50" s="15">
        <v>13</v>
      </c>
      <c r="B50" s="16" t="s">
        <v>200</v>
      </c>
      <c r="C50" s="16" t="s">
        <v>155</v>
      </c>
      <c r="D50" s="18">
        <v>384000</v>
      </c>
      <c r="E50" s="17">
        <v>383000</v>
      </c>
      <c r="F50" s="15" t="s">
        <v>140</v>
      </c>
      <c r="G50" s="15" t="s">
        <v>926</v>
      </c>
      <c r="H50" s="163">
        <v>13</v>
      </c>
    </row>
    <row r="51" spans="1:7" ht="23.25">
      <c r="A51" s="8"/>
      <c r="B51" s="9" t="s">
        <v>536</v>
      </c>
      <c r="C51" s="9" t="s">
        <v>201</v>
      </c>
      <c r="D51" s="19"/>
      <c r="E51" s="11"/>
      <c r="F51" s="8" t="s">
        <v>141</v>
      </c>
      <c r="G51" s="8"/>
    </row>
    <row r="52" spans="1:7" ht="23.25">
      <c r="A52" s="5"/>
      <c r="B52" s="4" t="s">
        <v>537</v>
      </c>
      <c r="C52" s="4"/>
      <c r="D52" s="4"/>
      <c r="E52" s="28"/>
      <c r="F52" s="5"/>
      <c r="G52" s="5"/>
    </row>
    <row r="53" spans="1:8" ht="23.25">
      <c r="A53" s="3">
        <v>14</v>
      </c>
      <c r="B53" s="20" t="s">
        <v>538</v>
      </c>
      <c r="C53" s="20" t="s">
        <v>202</v>
      </c>
      <c r="D53" s="21">
        <v>71000</v>
      </c>
      <c r="E53" s="27">
        <v>70000</v>
      </c>
      <c r="F53" s="3" t="s">
        <v>140</v>
      </c>
      <c r="G53" s="15" t="s">
        <v>926</v>
      </c>
      <c r="H53" s="163">
        <v>14</v>
      </c>
    </row>
    <row r="54" spans="1:7" ht="23.25">
      <c r="A54" s="3"/>
      <c r="B54" s="20" t="s">
        <v>539</v>
      </c>
      <c r="C54" s="20" t="s">
        <v>203</v>
      </c>
      <c r="D54" s="21"/>
      <c r="E54" s="27"/>
      <c r="F54" s="3" t="s">
        <v>141</v>
      </c>
      <c r="G54" s="3"/>
    </row>
    <row r="55" spans="1:7" ht="23.25">
      <c r="A55" s="3"/>
      <c r="B55" s="20" t="s">
        <v>540</v>
      </c>
      <c r="C55" s="20"/>
      <c r="D55" s="20"/>
      <c r="E55" s="27"/>
      <c r="F55" s="3"/>
      <c r="G55" s="3"/>
    </row>
    <row r="56" spans="1:8" ht="23.25">
      <c r="A56" s="15">
        <v>15</v>
      </c>
      <c r="B56" s="16" t="s">
        <v>541</v>
      </c>
      <c r="C56" s="16" t="s">
        <v>123</v>
      </c>
      <c r="D56" s="17">
        <v>90000</v>
      </c>
      <c r="E56" s="17">
        <v>89000</v>
      </c>
      <c r="F56" s="15" t="s">
        <v>142</v>
      </c>
      <c r="G56" s="15" t="s">
        <v>926</v>
      </c>
      <c r="H56" s="163">
        <v>15</v>
      </c>
    </row>
    <row r="57" spans="1:7" ht="23.25">
      <c r="A57" s="8"/>
      <c r="B57" s="9" t="s">
        <v>542</v>
      </c>
      <c r="C57" s="9" t="s">
        <v>785</v>
      </c>
      <c r="D57" s="11"/>
      <c r="E57" s="11"/>
      <c r="F57" s="8" t="s">
        <v>143</v>
      </c>
      <c r="G57" s="8"/>
    </row>
    <row r="58" spans="1:7" ht="23.25">
      <c r="A58" s="22"/>
      <c r="B58" s="23" t="s">
        <v>786</v>
      </c>
      <c r="C58" s="23" t="s">
        <v>788</v>
      </c>
      <c r="D58" s="11"/>
      <c r="E58" s="24"/>
      <c r="F58" s="22"/>
      <c r="G58" s="8"/>
    </row>
    <row r="59" spans="1:7" ht="23.25">
      <c r="A59" s="32"/>
      <c r="B59" s="33"/>
      <c r="C59" s="33" t="s">
        <v>787</v>
      </c>
      <c r="D59" s="14"/>
      <c r="E59" s="34"/>
      <c r="F59" s="32"/>
      <c r="G59" s="12"/>
    </row>
    <row r="60" spans="1:8" ht="23.25">
      <c r="A60" s="8">
        <v>16</v>
      </c>
      <c r="B60" s="9" t="s">
        <v>196</v>
      </c>
      <c r="C60" s="9" t="s">
        <v>123</v>
      </c>
      <c r="D60" s="11">
        <v>248000</v>
      </c>
      <c r="E60" s="11">
        <v>247000</v>
      </c>
      <c r="F60" s="8" t="s">
        <v>142</v>
      </c>
      <c r="G60" s="8" t="s">
        <v>926</v>
      </c>
      <c r="H60" s="163">
        <v>16</v>
      </c>
    </row>
    <row r="61" spans="1:7" ht="23.25">
      <c r="A61" s="8"/>
      <c r="B61" s="9" t="s">
        <v>543</v>
      </c>
      <c r="C61" s="9" t="s">
        <v>204</v>
      </c>
      <c r="D61" s="11"/>
      <c r="E61" s="11"/>
      <c r="F61" s="8" t="s">
        <v>143</v>
      </c>
      <c r="G61" s="8"/>
    </row>
    <row r="62" spans="1:7" ht="23.25">
      <c r="A62" s="8"/>
      <c r="B62" s="9" t="s">
        <v>544</v>
      </c>
      <c r="C62" s="9"/>
      <c r="D62" s="11"/>
      <c r="E62" s="11"/>
      <c r="F62" s="8"/>
      <c r="G62" s="8"/>
    </row>
    <row r="63" spans="1:7" ht="23.25">
      <c r="A63" s="8"/>
      <c r="B63" s="9" t="s">
        <v>545</v>
      </c>
      <c r="C63" s="9"/>
      <c r="D63" s="11"/>
      <c r="E63" s="11"/>
      <c r="F63" s="8"/>
      <c r="G63" s="8"/>
    </row>
    <row r="64" spans="1:8" ht="23.25">
      <c r="A64" s="15">
        <v>17</v>
      </c>
      <c r="B64" s="16" t="s">
        <v>510</v>
      </c>
      <c r="C64" s="16" t="s">
        <v>156</v>
      </c>
      <c r="D64" s="17">
        <v>149000</v>
      </c>
      <c r="E64" s="17">
        <v>145000</v>
      </c>
      <c r="F64" s="15" t="s">
        <v>142</v>
      </c>
      <c r="G64" s="15" t="s">
        <v>926</v>
      </c>
      <c r="H64" s="163">
        <v>17</v>
      </c>
    </row>
    <row r="65" spans="1:7" ht="23.25">
      <c r="A65" s="8"/>
      <c r="B65" s="9" t="s">
        <v>546</v>
      </c>
      <c r="C65" s="9" t="s">
        <v>205</v>
      </c>
      <c r="D65" s="11"/>
      <c r="E65" s="11"/>
      <c r="F65" s="8" t="s">
        <v>143</v>
      </c>
      <c r="G65" s="8"/>
    </row>
    <row r="66" spans="1:7" ht="23.25">
      <c r="A66" s="12"/>
      <c r="B66" s="13" t="s">
        <v>547</v>
      </c>
      <c r="C66" s="13"/>
      <c r="D66" s="14"/>
      <c r="E66" s="14"/>
      <c r="F66" s="12"/>
      <c r="G66" s="12"/>
    </row>
    <row r="67" spans="1:8" ht="23.25">
      <c r="A67" s="15">
        <v>18</v>
      </c>
      <c r="B67" s="16" t="s">
        <v>206</v>
      </c>
      <c r="C67" s="16" t="s">
        <v>123</v>
      </c>
      <c r="D67" s="18">
        <v>280000</v>
      </c>
      <c r="E67" s="17">
        <v>279000</v>
      </c>
      <c r="F67" s="15" t="s">
        <v>148</v>
      </c>
      <c r="G67" s="15" t="s">
        <v>926</v>
      </c>
      <c r="H67" s="163">
        <v>18</v>
      </c>
    </row>
    <row r="68" spans="1:7" ht="23.25">
      <c r="A68" s="8"/>
      <c r="B68" s="9" t="s">
        <v>207</v>
      </c>
      <c r="C68" s="9" t="s">
        <v>790</v>
      </c>
      <c r="D68" s="19"/>
      <c r="E68" s="11"/>
      <c r="F68" s="8" t="s">
        <v>76</v>
      </c>
      <c r="G68" s="8"/>
    </row>
    <row r="69" spans="1:7" ht="23.25">
      <c r="A69" s="8"/>
      <c r="B69" s="9" t="s">
        <v>548</v>
      </c>
      <c r="C69" s="9" t="s">
        <v>789</v>
      </c>
      <c r="D69" s="19"/>
      <c r="E69" s="11"/>
      <c r="F69" s="8"/>
      <c r="G69" s="8"/>
    </row>
    <row r="70" spans="1:7" ht="23.25">
      <c r="A70" s="8"/>
      <c r="B70" s="9"/>
      <c r="C70" s="9"/>
      <c r="D70" s="19"/>
      <c r="E70" s="11"/>
      <c r="F70" s="8"/>
      <c r="G70" s="8"/>
    </row>
    <row r="71" spans="1:7" ht="23.25">
      <c r="A71" s="12"/>
      <c r="B71" s="13"/>
      <c r="C71" s="13"/>
      <c r="D71" s="25"/>
      <c r="E71" s="14"/>
      <c r="F71" s="12"/>
      <c r="G71" s="12"/>
    </row>
    <row r="72" spans="1:8" ht="23.25">
      <c r="A72" s="15">
        <v>19</v>
      </c>
      <c r="B72" s="16" t="s">
        <v>208</v>
      </c>
      <c r="C72" s="16" t="s">
        <v>209</v>
      </c>
      <c r="D72" s="18">
        <v>233000</v>
      </c>
      <c r="E72" s="17">
        <v>232000</v>
      </c>
      <c r="F72" s="15" t="s">
        <v>148</v>
      </c>
      <c r="G72" s="15" t="s">
        <v>926</v>
      </c>
      <c r="H72" s="163">
        <v>19</v>
      </c>
    </row>
    <row r="73" spans="1:7" ht="23.25">
      <c r="A73" s="8"/>
      <c r="B73" s="9" t="s">
        <v>550</v>
      </c>
      <c r="C73" s="9" t="s">
        <v>792</v>
      </c>
      <c r="D73" s="19"/>
      <c r="E73" s="11"/>
      <c r="F73" s="8" t="s">
        <v>76</v>
      </c>
      <c r="G73" s="8"/>
    </row>
    <row r="74" spans="1:7" ht="23.25">
      <c r="A74" s="12"/>
      <c r="B74" s="13" t="s">
        <v>549</v>
      </c>
      <c r="C74" s="13" t="s">
        <v>791</v>
      </c>
      <c r="D74" s="25"/>
      <c r="E74" s="14"/>
      <c r="F74" s="12"/>
      <c r="G74" s="12"/>
    </row>
    <row r="75" spans="1:8" ht="23.25">
      <c r="A75" s="8">
        <v>20</v>
      </c>
      <c r="B75" s="20" t="s">
        <v>921</v>
      </c>
      <c r="C75" s="20" t="s">
        <v>922</v>
      </c>
      <c r="D75" s="27">
        <v>135000</v>
      </c>
      <c r="E75" s="27">
        <v>0</v>
      </c>
      <c r="F75" s="3" t="s">
        <v>149</v>
      </c>
      <c r="G75" s="8" t="s">
        <v>78</v>
      </c>
      <c r="H75" s="163">
        <v>20</v>
      </c>
    </row>
    <row r="76" spans="1:7" ht="23.25">
      <c r="A76" s="8"/>
      <c r="B76" s="20" t="s">
        <v>187</v>
      </c>
      <c r="C76" s="20" t="s">
        <v>923</v>
      </c>
      <c r="D76" s="20"/>
      <c r="E76" s="27"/>
      <c r="F76" s="3" t="s">
        <v>116</v>
      </c>
      <c r="G76" s="8" t="s">
        <v>999</v>
      </c>
    </row>
    <row r="77" spans="1:7" ht="23.25">
      <c r="A77" s="8"/>
      <c r="B77" s="20"/>
      <c r="C77" s="20" t="s">
        <v>924</v>
      </c>
      <c r="D77" s="20"/>
      <c r="E77" s="27"/>
      <c r="F77" s="20"/>
      <c r="G77" s="8"/>
    </row>
    <row r="78" spans="1:7" ht="23.25">
      <c r="A78" s="8"/>
      <c r="B78" s="9"/>
      <c r="C78" s="9" t="s">
        <v>925</v>
      </c>
      <c r="D78" s="19"/>
      <c r="E78" s="11"/>
      <c r="F78" s="8"/>
      <c r="G78" s="8"/>
    </row>
    <row r="79" spans="1:7" ht="23.25">
      <c r="A79" s="12"/>
      <c r="B79" s="13"/>
      <c r="C79" s="13"/>
      <c r="D79" s="25"/>
      <c r="E79" s="14"/>
      <c r="F79" s="12"/>
      <c r="G79" s="12"/>
    </row>
    <row r="80" spans="1:7" ht="23.25">
      <c r="A80" s="8"/>
      <c r="B80" s="112" t="s">
        <v>916</v>
      </c>
      <c r="C80" s="9"/>
      <c r="D80" s="19"/>
      <c r="E80" s="11"/>
      <c r="F80" s="8"/>
      <c r="G80" s="8"/>
    </row>
    <row r="81" spans="1:7" ht="23.25">
      <c r="A81" s="8">
        <v>1</v>
      </c>
      <c r="B81" s="9" t="s">
        <v>917</v>
      </c>
      <c r="C81" s="9" t="s">
        <v>894</v>
      </c>
      <c r="D81" s="19">
        <v>420500</v>
      </c>
      <c r="E81" s="11">
        <v>411500</v>
      </c>
      <c r="F81" s="8" t="s">
        <v>139</v>
      </c>
      <c r="G81" s="8" t="s">
        <v>926</v>
      </c>
    </row>
    <row r="82" spans="1:7" ht="23.25">
      <c r="A82" s="8"/>
      <c r="B82" s="9" t="s">
        <v>918</v>
      </c>
      <c r="C82" s="9" t="s">
        <v>919</v>
      </c>
      <c r="D82" s="19"/>
      <c r="E82" s="11"/>
      <c r="F82" s="8" t="s">
        <v>74</v>
      </c>
      <c r="G82" s="8"/>
    </row>
    <row r="83" spans="1:7" ht="23.25">
      <c r="A83" s="12"/>
      <c r="B83" s="13"/>
      <c r="C83" s="13"/>
      <c r="D83" s="25"/>
      <c r="E83" s="14"/>
      <c r="F83" s="12"/>
      <c r="G83" s="12"/>
    </row>
    <row r="84" spans="1:7" ht="23.25">
      <c r="A84" s="8">
        <v>2</v>
      </c>
      <c r="B84" s="9" t="s">
        <v>920</v>
      </c>
      <c r="C84" s="9" t="s">
        <v>929</v>
      </c>
      <c r="D84" s="19">
        <v>298000</v>
      </c>
      <c r="E84" s="11">
        <v>297000</v>
      </c>
      <c r="F84" s="8" t="s">
        <v>151</v>
      </c>
      <c r="G84" s="15" t="s">
        <v>926</v>
      </c>
    </row>
    <row r="85" spans="1:7" ht="23.25">
      <c r="A85" s="8"/>
      <c r="B85" s="9" t="s">
        <v>927</v>
      </c>
      <c r="C85" s="9" t="s">
        <v>930</v>
      </c>
      <c r="D85" s="19"/>
      <c r="E85" s="11"/>
      <c r="F85" s="8" t="s">
        <v>152</v>
      </c>
      <c r="G85" s="8"/>
    </row>
    <row r="86" spans="1:7" ht="23.25">
      <c r="A86" s="8"/>
      <c r="B86" s="9" t="s">
        <v>928</v>
      </c>
      <c r="C86" s="9"/>
      <c r="D86" s="19"/>
      <c r="E86" s="11"/>
      <c r="F86" s="8"/>
      <c r="G86" s="8"/>
    </row>
    <row r="87" spans="1:7" ht="23.25">
      <c r="A87" s="12"/>
      <c r="B87" s="13"/>
      <c r="C87" s="13"/>
      <c r="D87" s="25"/>
      <c r="E87" s="14"/>
      <c r="F87" s="12"/>
      <c r="G87" s="12"/>
    </row>
    <row r="88" spans="1:7" ht="23.25">
      <c r="A88" s="8">
        <v>3</v>
      </c>
      <c r="B88" s="9" t="s">
        <v>920</v>
      </c>
      <c r="C88" s="9" t="s">
        <v>931</v>
      </c>
      <c r="D88" s="19">
        <v>372000</v>
      </c>
      <c r="E88" s="11">
        <v>371000</v>
      </c>
      <c r="F88" s="8" t="s">
        <v>146</v>
      </c>
      <c r="G88" s="15" t="s">
        <v>926</v>
      </c>
    </row>
    <row r="89" spans="1:7" ht="23.25">
      <c r="A89" s="8"/>
      <c r="B89" s="9" t="s">
        <v>927</v>
      </c>
      <c r="C89" s="9" t="s">
        <v>932</v>
      </c>
      <c r="D89" s="19"/>
      <c r="E89" s="11"/>
      <c r="F89" s="8" t="s">
        <v>147</v>
      </c>
      <c r="G89" s="8"/>
    </row>
    <row r="90" spans="1:7" ht="23.25">
      <c r="A90" s="8"/>
      <c r="B90" s="9" t="s">
        <v>935</v>
      </c>
      <c r="C90" s="9" t="s">
        <v>933</v>
      </c>
      <c r="D90" s="19"/>
      <c r="E90" s="11"/>
      <c r="F90" s="8"/>
      <c r="G90" s="8"/>
    </row>
    <row r="91" spans="1:7" ht="23.25">
      <c r="A91" s="8"/>
      <c r="B91" s="9"/>
      <c r="C91" s="9" t="s">
        <v>934</v>
      </c>
      <c r="D91" s="19"/>
      <c r="E91" s="11"/>
      <c r="F91" s="8"/>
      <c r="G91" s="8"/>
    </row>
    <row r="92" spans="1:7" ht="23.25">
      <c r="A92" s="36" t="s">
        <v>815</v>
      </c>
      <c r="B92" s="16"/>
      <c r="C92" s="16"/>
      <c r="D92" s="18"/>
      <c r="E92" s="17"/>
      <c r="F92" s="15"/>
      <c r="G92" s="15"/>
    </row>
    <row r="93" spans="1:8" ht="20.25" customHeight="1">
      <c r="A93" s="3">
        <v>21</v>
      </c>
      <c r="B93" s="20" t="s">
        <v>551</v>
      </c>
      <c r="C93" s="20" t="s">
        <v>210</v>
      </c>
      <c r="D93" s="27">
        <v>572000</v>
      </c>
      <c r="E93" s="62">
        <v>564500</v>
      </c>
      <c r="F93" s="3" t="s">
        <v>135</v>
      </c>
      <c r="G93" s="8" t="s">
        <v>926</v>
      </c>
      <c r="H93" s="163">
        <v>21</v>
      </c>
    </row>
    <row r="94" spans="1:7" ht="23.25">
      <c r="A94" s="3"/>
      <c r="B94" s="20" t="s">
        <v>552</v>
      </c>
      <c r="C94" s="20" t="s">
        <v>211</v>
      </c>
      <c r="D94" s="27"/>
      <c r="E94" s="62"/>
      <c r="F94" s="3" t="s">
        <v>150</v>
      </c>
      <c r="G94" s="20"/>
    </row>
    <row r="95" spans="1:7" ht="23.25">
      <c r="A95" s="3"/>
      <c r="B95" s="20" t="s">
        <v>802</v>
      </c>
      <c r="C95" s="20"/>
      <c r="D95" s="27"/>
      <c r="E95" s="62"/>
      <c r="F95" s="3"/>
      <c r="G95" s="20"/>
    </row>
    <row r="96" spans="1:7" ht="23.25">
      <c r="A96" s="5"/>
      <c r="B96" s="4" t="s">
        <v>553</v>
      </c>
      <c r="C96" s="4"/>
      <c r="D96" s="28"/>
      <c r="E96" s="63"/>
      <c r="F96" s="5"/>
      <c r="G96" s="4"/>
    </row>
    <row r="97" spans="1:8" ht="23.25">
      <c r="A97" s="2">
        <v>22</v>
      </c>
      <c r="B97" s="7" t="s">
        <v>554</v>
      </c>
      <c r="C97" s="7" t="s">
        <v>212</v>
      </c>
      <c r="D97" s="26">
        <v>203600</v>
      </c>
      <c r="E97" s="111">
        <v>196263.11</v>
      </c>
      <c r="F97" s="2" t="s">
        <v>146</v>
      </c>
      <c r="G97" s="7" t="s">
        <v>926</v>
      </c>
      <c r="H97" s="163">
        <v>22</v>
      </c>
    </row>
    <row r="98" spans="1:7" ht="23.25">
      <c r="A98" s="3"/>
      <c r="B98" s="20" t="s">
        <v>741</v>
      </c>
      <c r="C98" s="20" t="s">
        <v>213</v>
      </c>
      <c r="D98" s="27"/>
      <c r="E98" s="62"/>
      <c r="F98" s="3" t="s">
        <v>147</v>
      </c>
      <c r="G98" s="20"/>
    </row>
    <row r="99" spans="1:7" ht="23.25">
      <c r="A99" s="3"/>
      <c r="B99" s="20"/>
      <c r="C99" s="20" t="s">
        <v>214</v>
      </c>
      <c r="D99" s="27"/>
      <c r="E99" s="62"/>
      <c r="F99" s="3"/>
      <c r="G99" s="20"/>
    </row>
    <row r="100" spans="1:7" ht="23.25">
      <c r="A100" s="3"/>
      <c r="B100" s="20"/>
      <c r="C100" s="20" t="s">
        <v>215</v>
      </c>
      <c r="D100" s="27"/>
      <c r="E100" s="62"/>
      <c r="F100" s="3"/>
      <c r="G100" s="20"/>
    </row>
    <row r="101" spans="1:7" ht="23.25">
      <c r="A101" s="3"/>
      <c r="B101" s="20"/>
      <c r="C101" s="20" t="s">
        <v>216</v>
      </c>
      <c r="D101" s="27"/>
      <c r="E101" s="62"/>
      <c r="F101" s="3"/>
      <c r="G101" s="20"/>
    </row>
    <row r="102" spans="1:7" ht="23.25">
      <c r="A102" s="3"/>
      <c r="B102" s="20"/>
      <c r="C102" s="20" t="s">
        <v>217</v>
      </c>
      <c r="D102" s="27"/>
      <c r="E102" s="62"/>
      <c r="F102" s="3"/>
      <c r="G102" s="20"/>
    </row>
    <row r="103" spans="1:7" ht="23.25">
      <c r="A103" s="5"/>
      <c r="B103" s="4"/>
      <c r="C103" s="4"/>
      <c r="D103" s="28"/>
      <c r="E103" s="63"/>
      <c r="F103" s="5"/>
      <c r="G103" s="4"/>
    </row>
    <row r="104" spans="1:8" ht="23.25">
      <c r="A104" s="2">
        <v>23</v>
      </c>
      <c r="B104" s="7" t="s">
        <v>219</v>
      </c>
      <c r="C104" s="88" t="s">
        <v>220</v>
      </c>
      <c r="D104" s="26">
        <v>265000</v>
      </c>
      <c r="E104" s="111">
        <v>264000</v>
      </c>
      <c r="F104" s="38" t="s">
        <v>218</v>
      </c>
      <c r="G104" s="7" t="s">
        <v>926</v>
      </c>
      <c r="H104" s="163">
        <v>23</v>
      </c>
    </row>
    <row r="105" spans="1:7" ht="23.25">
      <c r="A105" s="3"/>
      <c r="B105" s="20" t="s">
        <v>75</v>
      </c>
      <c r="C105" s="79" t="s">
        <v>221</v>
      </c>
      <c r="D105" s="27"/>
      <c r="E105" s="62"/>
      <c r="F105" s="3" t="s">
        <v>145</v>
      </c>
      <c r="G105" s="20"/>
    </row>
    <row r="106" spans="1:7" ht="23.25">
      <c r="A106" s="3"/>
      <c r="B106" s="20" t="s">
        <v>555</v>
      </c>
      <c r="C106" s="79" t="s">
        <v>222</v>
      </c>
      <c r="D106" s="27"/>
      <c r="E106" s="62"/>
      <c r="F106" s="3"/>
      <c r="G106" s="4"/>
    </row>
    <row r="107" spans="1:8" ht="23.25">
      <c r="A107" s="2">
        <v>24</v>
      </c>
      <c r="B107" s="7" t="s">
        <v>556</v>
      </c>
      <c r="C107" s="7" t="s">
        <v>223</v>
      </c>
      <c r="D107" s="26">
        <v>228000</v>
      </c>
      <c r="E107" s="111">
        <v>227000</v>
      </c>
      <c r="F107" s="38" t="s">
        <v>218</v>
      </c>
      <c r="G107" s="20" t="s">
        <v>926</v>
      </c>
      <c r="H107" s="163">
        <v>24</v>
      </c>
    </row>
    <row r="108" spans="1:7" ht="23.25">
      <c r="A108" s="3"/>
      <c r="B108" s="20" t="s">
        <v>557</v>
      </c>
      <c r="C108" s="20" t="s">
        <v>224</v>
      </c>
      <c r="D108" s="27"/>
      <c r="E108" s="62"/>
      <c r="F108" s="3" t="s">
        <v>145</v>
      </c>
      <c r="G108" s="20"/>
    </row>
    <row r="109" spans="1:7" ht="23.25">
      <c r="A109" s="3"/>
      <c r="B109" s="20" t="s">
        <v>558</v>
      </c>
      <c r="C109" s="20"/>
      <c r="D109" s="27"/>
      <c r="E109" s="62"/>
      <c r="F109" s="3"/>
      <c r="G109" s="20"/>
    </row>
    <row r="110" spans="1:7" ht="23.25">
      <c r="A110" s="5"/>
      <c r="B110" s="4" t="s">
        <v>559</v>
      </c>
      <c r="C110" s="4"/>
      <c r="D110" s="28"/>
      <c r="E110" s="63"/>
      <c r="F110" s="5"/>
      <c r="G110" s="4"/>
    </row>
    <row r="111" spans="1:8" ht="23.25">
      <c r="A111" s="2">
        <v>25</v>
      </c>
      <c r="B111" s="7" t="s">
        <v>556</v>
      </c>
      <c r="C111" s="7" t="s">
        <v>223</v>
      </c>
      <c r="D111" s="26">
        <v>246000</v>
      </c>
      <c r="E111" s="111">
        <v>245000</v>
      </c>
      <c r="F111" s="2" t="s">
        <v>146</v>
      </c>
      <c r="G111" s="7" t="s">
        <v>926</v>
      </c>
      <c r="H111" s="163">
        <v>25</v>
      </c>
    </row>
    <row r="112" spans="1:7" ht="23.25">
      <c r="A112" s="3"/>
      <c r="B112" s="20" t="s">
        <v>560</v>
      </c>
      <c r="C112" s="20" t="s">
        <v>224</v>
      </c>
      <c r="D112" s="27"/>
      <c r="E112" s="62"/>
      <c r="F112" s="3" t="s">
        <v>147</v>
      </c>
      <c r="G112" s="20"/>
    </row>
    <row r="113" spans="1:7" ht="23.25">
      <c r="A113" s="3"/>
      <c r="B113" s="20" t="s">
        <v>562</v>
      </c>
      <c r="C113" s="20" t="s">
        <v>561</v>
      </c>
      <c r="D113" s="27"/>
      <c r="E113" s="62"/>
      <c r="F113" s="3"/>
      <c r="G113" s="20"/>
    </row>
    <row r="114" spans="1:7" ht="23.25">
      <c r="A114" s="5"/>
      <c r="B114" s="4"/>
      <c r="C114" s="4"/>
      <c r="D114" s="28"/>
      <c r="E114" s="63"/>
      <c r="F114" s="5"/>
      <c r="G114" s="4"/>
    </row>
    <row r="115" spans="1:7" ht="23.25">
      <c r="A115" s="39" t="s">
        <v>816</v>
      </c>
      <c r="B115" s="20"/>
      <c r="C115" s="20"/>
      <c r="D115" s="27"/>
      <c r="E115" s="62"/>
      <c r="F115" s="3"/>
      <c r="G115" s="20"/>
    </row>
    <row r="116" spans="1:8" ht="23.25">
      <c r="A116" s="3">
        <v>26</v>
      </c>
      <c r="B116" s="20" t="s">
        <v>563</v>
      </c>
      <c r="C116" s="20" t="s">
        <v>225</v>
      </c>
      <c r="D116" s="27">
        <v>130000</v>
      </c>
      <c r="E116" s="62">
        <v>129000</v>
      </c>
      <c r="F116" s="3" t="s">
        <v>144</v>
      </c>
      <c r="G116" s="8" t="s">
        <v>926</v>
      </c>
      <c r="H116" s="163">
        <v>26</v>
      </c>
    </row>
    <row r="117" spans="1:7" ht="23.25">
      <c r="A117" s="3"/>
      <c r="B117" s="20" t="s">
        <v>564</v>
      </c>
      <c r="C117" s="20" t="s">
        <v>226</v>
      </c>
      <c r="D117" s="27"/>
      <c r="E117" s="62"/>
      <c r="F117" s="3" t="s">
        <v>113</v>
      </c>
      <c r="G117" s="20"/>
    </row>
    <row r="118" spans="1:7" ht="23.25">
      <c r="A118" s="3"/>
      <c r="B118" s="20" t="s">
        <v>565</v>
      </c>
      <c r="C118" s="20"/>
      <c r="D118" s="27"/>
      <c r="E118" s="62"/>
      <c r="F118" s="3"/>
      <c r="G118" s="20"/>
    </row>
    <row r="119" spans="1:7" ht="23.25">
      <c r="A119" s="5"/>
      <c r="B119" s="4" t="s">
        <v>566</v>
      </c>
      <c r="C119" s="4"/>
      <c r="D119" s="28"/>
      <c r="E119" s="63"/>
      <c r="F119" s="5"/>
      <c r="G119" s="4"/>
    </row>
    <row r="120" spans="1:7" ht="23.25">
      <c r="A120" s="2">
        <v>27</v>
      </c>
      <c r="B120" s="7" t="s">
        <v>1056</v>
      </c>
      <c r="C120" s="7" t="s">
        <v>1057</v>
      </c>
      <c r="D120" s="26">
        <v>483000</v>
      </c>
      <c r="E120" s="111">
        <v>483000</v>
      </c>
      <c r="F120" s="2" t="s">
        <v>144</v>
      </c>
      <c r="G120" s="2" t="s">
        <v>926</v>
      </c>
    </row>
    <row r="121" spans="1:7" ht="23.25">
      <c r="A121" s="3"/>
      <c r="B121" s="20"/>
      <c r="C121" s="20" t="s">
        <v>1058</v>
      </c>
      <c r="D121" s="27"/>
      <c r="E121" s="62"/>
      <c r="F121" s="3" t="s">
        <v>113</v>
      </c>
      <c r="G121" s="20"/>
    </row>
    <row r="122" spans="1:7" ht="23.25">
      <c r="A122" s="3"/>
      <c r="B122" s="20"/>
      <c r="C122" s="20" t="s">
        <v>1059</v>
      </c>
      <c r="D122" s="27"/>
      <c r="E122" s="62"/>
      <c r="F122" s="3"/>
      <c r="G122" s="20"/>
    </row>
    <row r="123" spans="1:7" ht="23.25">
      <c r="A123" s="3"/>
      <c r="B123" s="20"/>
      <c r="C123" s="20" t="s">
        <v>1060</v>
      </c>
      <c r="D123" s="27"/>
      <c r="E123" s="62"/>
      <c r="F123" s="3"/>
      <c r="G123" s="20"/>
    </row>
    <row r="124" spans="1:7" ht="23.25">
      <c r="A124" s="5"/>
      <c r="B124" s="4"/>
      <c r="C124" s="4"/>
      <c r="D124" s="28"/>
      <c r="E124" s="63"/>
      <c r="F124" s="5"/>
      <c r="G124" s="4"/>
    </row>
    <row r="125" spans="1:7" ht="23.25">
      <c r="A125" s="46"/>
      <c r="B125" s="47"/>
      <c r="C125" s="47"/>
      <c r="D125" s="29"/>
      <c r="E125" s="113"/>
      <c r="F125" s="46"/>
      <c r="G125" s="47"/>
    </row>
    <row r="126" spans="1:7" ht="23.25">
      <c r="A126" s="46"/>
      <c r="B126" s="47"/>
      <c r="C126" s="47"/>
      <c r="D126" s="29"/>
      <c r="E126" s="113"/>
      <c r="F126" s="46"/>
      <c r="G126" s="47"/>
    </row>
    <row r="127" spans="1:7" ht="23.25">
      <c r="A127" s="46"/>
      <c r="B127" s="47"/>
      <c r="C127" s="47"/>
      <c r="D127" s="29"/>
      <c r="E127" s="113"/>
      <c r="F127" s="46"/>
      <c r="G127" s="47"/>
    </row>
    <row r="128" spans="1:7" ht="23.25">
      <c r="A128" s="46"/>
      <c r="B128" s="47"/>
      <c r="C128" s="47"/>
      <c r="D128" s="29"/>
      <c r="E128" s="113"/>
      <c r="F128" s="46"/>
      <c r="G128" s="47"/>
    </row>
    <row r="129" spans="1:7" ht="23.25">
      <c r="A129" s="46"/>
      <c r="B129" s="47"/>
      <c r="C129" s="47"/>
      <c r="D129" s="29"/>
      <c r="E129" s="113"/>
      <c r="F129" s="46"/>
      <c r="G129" s="47"/>
    </row>
    <row r="130" spans="1:7" ht="23.25">
      <c r="A130" s="46"/>
      <c r="B130" s="47"/>
      <c r="C130" s="47"/>
      <c r="D130" s="29"/>
      <c r="E130" s="113"/>
      <c r="F130" s="46"/>
      <c r="G130" s="47"/>
    </row>
    <row r="131" spans="1:7" ht="23.25">
      <c r="A131" s="46"/>
      <c r="B131" s="47"/>
      <c r="C131" s="47"/>
      <c r="D131" s="29"/>
      <c r="E131" s="113"/>
      <c r="F131" s="46"/>
      <c r="G131" s="47"/>
    </row>
    <row r="132" spans="1:7" ht="23.25">
      <c r="A132" s="46"/>
      <c r="B132" s="47"/>
      <c r="C132" s="47"/>
      <c r="D132" s="29"/>
      <c r="E132" s="113"/>
      <c r="F132" s="46"/>
      <c r="G132" s="47"/>
    </row>
    <row r="133" spans="1:7" ht="23.25">
      <c r="A133" s="46"/>
      <c r="B133" s="47"/>
      <c r="C133" s="47"/>
      <c r="D133" s="29"/>
      <c r="E133" s="113"/>
      <c r="F133" s="46"/>
      <c r="G133" s="47"/>
    </row>
    <row r="134" spans="1:7" ht="23.25">
      <c r="A134" s="46"/>
      <c r="B134" s="47"/>
      <c r="C134" s="47"/>
      <c r="D134" s="29"/>
      <c r="E134" s="113"/>
      <c r="F134" s="46"/>
      <c r="G134" s="47"/>
    </row>
    <row r="135" spans="1:7" ht="23.25">
      <c r="A135" s="46"/>
      <c r="B135" s="47"/>
      <c r="C135" s="47"/>
      <c r="D135" s="29"/>
      <c r="E135" s="113"/>
      <c r="F135" s="46"/>
      <c r="G135" s="47"/>
    </row>
    <row r="136" spans="1:7" ht="23.25">
      <c r="A136" s="36" t="s">
        <v>846</v>
      </c>
      <c r="B136" s="36"/>
      <c r="C136" s="168"/>
      <c r="D136" s="168"/>
      <c r="E136" s="168"/>
      <c r="F136" s="168"/>
      <c r="G136" s="168"/>
    </row>
    <row r="137" spans="1:7" ht="23.25">
      <c r="A137" s="39" t="s">
        <v>914</v>
      </c>
      <c r="B137" s="20"/>
      <c r="C137" s="20"/>
      <c r="D137" s="20"/>
      <c r="E137" s="27"/>
      <c r="F137" s="20"/>
      <c r="G137" s="20"/>
    </row>
    <row r="138" spans="1:7" ht="23.25">
      <c r="A138" s="3">
        <v>1</v>
      </c>
      <c r="B138" s="20" t="s">
        <v>847</v>
      </c>
      <c r="C138" s="20" t="s">
        <v>848</v>
      </c>
      <c r="D138" s="27">
        <v>100000</v>
      </c>
      <c r="E138" s="27">
        <v>0</v>
      </c>
      <c r="F138" s="3" t="s">
        <v>144</v>
      </c>
      <c r="G138" s="8"/>
    </row>
    <row r="139" spans="1:7" ht="23.25">
      <c r="A139" s="106"/>
      <c r="B139" s="20" t="s">
        <v>849</v>
      </c>
      <c r="C139" s="20" t="s">
        <v>850</v>
      </c>
      <c r="D139" s="20"/>
      <c r="E139" s="27"/>
      <c r="F139" s="3" t="s">
        <v>113</v>
      </c>
      <c r="G139" s="20"/>
    </row>
    <row r="140" spans="1:7" ht="23.25">
      <c r="A140" s="107"/>
      <c r="B140" s="4" t="s">
        <v>851</v>
      </c>
      <c r="C140" s="4"/>
      <c r="D140" s="4"/>
      <c r="E140" s="28"/>
      <c r="F140" s="5"/>
      <c r="G140" s="4"/>
    </row>
    <row r="141" spans="1:7" ht="23.25">
      <c r="A141" s="3">
        <v>2</v>
      </c>
      <c r="B141" s="20" t="s">
        <v>852</v>
      </c>
      <c r="C141" s="20" t="s">
        <v>853</v>
      </c>
      <c r="D141" s="27">
        <v>40000</v>
      </c>
      <c r="E141" s="27">
        <v>0</v>
      </c>
      <c r="F141" s="3" t="s">
        <v>151</v>
      </c>
      <c r="G141" s="8"/>
    </row>
    <row r="142" spans="1:7" ht="23.25">
      <c r="A142" s="3"/>
      <c r="B142" s="20" t="s">
        <v>854</v>
      </c>
      <c r="C142" s="20" t="s">
        <v>855</v>
      </c>
      <c r="D142" s="20"/>
      <c r="E142" s="27"/>
      <c r="F142" s="3" t="s">
        <v>152</v>
      </c>
      <c r="G142" s="20"/>
    </row>
    <row r="143" spans="1:7" ht="23.25">
      <c r="A143" s="5"/>
      <c r="B143" s="4"/>
      <c r="C143" s="4" t="s">
        <v>856</v>
      </c>
      <c r="D143" s="4"/>
      <c r="E143" s="28"/>
      <c r="F143" s="5"/>
      <c r="G143" s="4"/>
    </row>
    <row r="144" spans="1:8" ht="23.25">
      <c r="A144" s="3">
        <v>3</v>
      </c>
      <c r="B144" s="20" t="s">
        <v>857</v>
      </c>
      <c r="C144" s="20" t="s">
        <v>853</v>
      </c>
      <c r="D144" s="27">
        <v>40000</v>
      </c>
      <c r="E144" s="27">
        <v>99000</v>
      </c>
      <c r="F144" s="3" t="s">
        <v>151</v>
      </c>
      <c r="G144" s="8" t="s">
        <v>926</v>
      </c>
      <c r="H144" s="163">
        <v>1</v>
      </c>
    </row>
    <row r="145" spans="1:7" ht="23.25">
      <c r="A145" s="3"/>
      <c r="B145" s="20" t="s">
        <v>858</v>
      </c>
      <c r="C145" s="20" t="s">
        <v>855</v>
      </c>
      <c r="D145" s="20"/>
      <c r="E145" s="27"/>
      <c r="F145" s="3" t="s">
        <v>152</v>
      </c>
      <c r="G145" s="20"/>
    </row>
    <row r="146" spans="1:7" ht="23.25">
      <c r="A146" s="5"/>
      <c r="B146" s="4"/>
      <c r="C146" s="4" t="s">
        <v>859</v>
      </c>
      <c r="D146" s="4"/>
      <c r="E146" s="28"/>
      <c r="F146" s="5"/>
      <c r="G146" s="4"/>
    </row>
    <row r="147" spans="1:7" ht="23.25">
      <c r="A147" s="3">
        <v>4</v>
      </c>
      <c r="B147" s="20" t="s">
        <v>860</v>
      </c>
      <c r="C147" s="20" t="s">
        <v>853</v>
      </c>
      <c r="D147" s="27">
        <v>40000</v>
      </c>
      <c r="E147" s="27">
        <v>0</v>
      </c>
      <c r="F147" s="3" t="s">
        <v>139</v>
      </c>
      <c r="G147" s="8"/>
    </row>
    <row r="148" spans="1:7" ht="23.25">
      <c r="A148" s="3"/>
      <c r="B148" s="20" t="s">
        <v>861</v>
      </c>
      <c r="C148" s="20" t="s">
        <v>855</v>
      </c>
      <c r="D148" s="20"/>
      <c r="E148" s="27"/>
      <c r="F148" s="3" t="s">
        <v>74</v>
      </c>
      <c r="G148" s="20"/>
    </row>
    <row r="149" spans="1:7" ht="23.25">
      <c r="A149" s="20"/>
      <c r="B149" s="20" t="s">
        <v>862</v>
      </c>
      <c r="C149" s="20" t="s">
        <v>863</v>
      </c>
      <c r="D149" s="20"/>
      <c r="E149" s="27"/>
      <c r="F149" s="3"/>
      <c r="G149" s="20"/>
    </row>
    <row r="150" spans="1:7" ht="23.25">
      <c r="A150" s="4"/>
      <c r="B150" s="108"/>
      <c r="C150" s="108"/>
      <c r="D150" s="109"/>
      <c r="E150" s="109"/>
      <c r="F150" s="5"/>
      <c r="G150" s="4"/>
    </row>
    <row r="151" spans="1:7" ht="23.25">
      <c r="A151" s="3">
        <v>5</v>
      </c>
      <c r="B151" s="20" t="s">
        <v>860</v>
      </c>
      <c r="C151" s="20" t="s">
        <v>853</v>
      </c>
      <c r="D151" s="27">
        <v>40000</v>
      </c>
      <c r="E151" s="27">
        <v>0</v>
      </c>
      <c r="F151" s="3" t="s">
        <v>146</v>
      </c>
      <c r="G151" s="8"/>
    </row>
    <row r="152" spans="1:7" ht="23.25">
      <c r="A152" s="3"/>
      <c r="B152" s="20" t="s">
        <v>864</v>
      </c>
      <c r="C152" s="20" t="s">
        <v>855</v>
      </c>
      <c r="D152" s="20"/>
      <c r="E152" s="27"/>
      <c r="F152" s="3" t="s">
        <v>147</v>
      </c>
      <c r="G152" s="20"/>
    </row>
    <row r="153" spans="1:7" ht="23.25">
      <c r="A153" s="5"/>
      <c r="B153" s="4"/>
      <c r="C153" s="4" t="s">
        <v>863</v>
      </c>
      <c r="D153" s="4"/>
      <c r="E153" s="28"/>
      <c r="F153" s="5"/>
      <c r="G153" s="4"/>
    </row>
    <row r="154" spans="1:8" ht="23.25">
      <c r="A154" s="3">
        <v>6</v>
      </c>
      <c r="B154" s="20" t="s">
        <v>865</v>
      </c>
      <c r="C154" s="20" t="s">
        <v>866</v>
      </c>
      <c r="D154" s="27">
        <v>50000</v>
      </c>
      <c r="E154" s="27">
        <v>49000</v>
      </c>
      <c r="F154" s="3" t="s">
        <v>135</v>
      </c>
      <c r="G154" s="8" t="s">
        <v>926</v>
      </c>
      <c r="H154" s="163">
        <v>2</v>
      </c>
    </row>
    <row r="155" spans="1:7" ht="23.25">
      <c r="A155" s="8"/>
      <c r="B155" s="20" t="s">
        <v>867</v>
      </c>
      <c r="C155" s="20" t="s">
        <v>868</v>
      </c>
      <c r="D155" s="27"/>
      <c r="E155" s="27"/>
      <c r="F155" s="3" t="s">
        <v>150</v>
      </c>
      <c r="G155" s="45"/>
    </row>
    <row r="156" spans="1:7" ht="23.25">
      <c r="A156" s="12"/>
      <c r="B156" s="4"/>
      <c r="C156" s="4"/>
      <c r="D156" s="28"/>
      <c r="E156" s="28"/>
      <c r="F156" s="5"/>
      <c r="G156" s="4"/>
    </row>
    <row r="157" spans="1:8" ht="23.25">
      <c r="A157" s="8">
        <v>7</v>
      </c>
      <c r="B157" s="20" t="s">
        <v>869</v>
      </c>
      <c r="C157" s="20" t="s">
        <v>870</v>
      </c>
      <c r="D157" s="27">
        <v>450000</v>
      </c>
      <c r="E157" s="27">
        <v>0</v>
      </c>
      <c r="F157" s="3" t="s">
        <v>149</v>
      </c>
      <c r="G157" s="8" t="s">
        <v>926</v>
      </c>
      <c r="H157" s="163">
        <v>3</v>
      </c>
    </row>
    <row r="158" spans="1:7" ht="23.25">
      <c r="A158" s="3"/>
      <c r="B158" s="20" t="s">
        <v>871</v>
      </c>
      <c r="C158" s="20" t="s">
        <v>872</v>
      </c>
      <c r="D158" s="20"/>
      <c r="E158" s="27"/>
      <c r="F158" s="3" t="s">
        <v>116</v>
      </c>
      <c r="G158" s="70" t="s">
        <v>1002</v>
      </c>
    </row>
    <row r="159" spans="1:7" ht="23.25">
      <c r="A159" s="5"/>
      <c r="B159" s="4" t="s">
        <v>873</v>
      </c>
      <c r="C159" s="4"/>
      <c r="D159" s="109"/>
      <c r="E159" s="109"/>
      <c r="F159" s="5"/>
      <c r="G159" s="4"/>
    </row>
    <row r="160" spans="1:8" ht="23.25">
      <c r="A160" s="8">
        <v>8</v>
      </c>
      <c r="B160" s="20" t="s">
        <v>869</v>
      </c>
      <c r="C160" s="20" t="s">
        <v>870</v>
      </c>
      <c r="D160" s="27">
        <v>450000</v>
      </c>
      <c r="E160" s="27">
        <v>494000</v>
      </c>
      <c r="F160" s="3" t="s">
        <v>135</v>
      </c>
      <c r="G160" s="8" t="s">
        <v>926</v>
      </c>
      <c r="H160" s="163">
        <v>4</v>
      </c>
    </row>
    <row r="161" spans="1:7" ht="23.25">
      <c r="A161" s="8"/>
      <c r="B161" s="20" t="s">
        <v>874</v>
      </c>
      <c r="C161" s="20" t="s">
        <v>875</v>
      </c>
      <c r="D161" s="27"/>
      <c r="E161" s="27"/>
      <c r="F161" s="3" t="s">
        <v>150</v>
      </c>
      <c r="G161" s="20"/>
    </row>
    <row r="162" spans="1:7" ht="23.25">
      <c r="A162" s="5"/>
      <c r="B162" s="4" t="s">
        <v>876</v>
      </c>
      <c r="C162" s="4"/>
      <c r="D162" s="109"/>
      <c r="E162" s="109"/>
      <c r="F162" s="5"/>
      <c r="G162" s="4"/>
    </row>
    <row r="163" spans="1:7" ht="23.25">
      <c r="A163" s="42"/>
      <c r="B163" s="43"/>
      <c r="C163" s="43"/>
      <c r="D163" s="43"/>
      <c r="E163" s="30"/>
      <c r="F163" s="43"/>
      <c r="G163" s="43"/>
    </row>
    <row r="164" spans="1:7" ht="23.25">
      <c r="A164" s="46"/>
      <c r="B164" s="47"/>
      <c r="C164" s="47"/>
      <c r="D164" s="47"/>
      <c r="E164" s="29"/>
      <c r="F164" s="47"/>
      <c r="G164" s="47"/>
    </row>
    <row r="165" spans="1:7" ht="23.25">
      <c r="A165" s="46"/>
      <c r="B165" s="47"/>
      <c r="C165" s="47"/>
      <c r="D165" s="47"/>
      <c r="E165" s="29"/>
      <c r="F165" s="47"/>
      <c r="G165" s="47"/>
    </row>
    <row r="166" spans="1:7" ht="23.25">
      <c r="A166" s="46"/>
      <c r="B166" s="47"/>
      <c r="C166" s="47"/>
      <c r="D166" s="47"/>
      <c r="E166" s="29"/>
      <c r="F166" s="47"/>
      <c r="G166" s="47"/>
    </row>
    <row r="167" spans="1:7" ht="23.25">
      <c r="A167" s="46"/>
      <c r="B167" s="47"/>
      <c r="C167" s="47"/>
      <c r="D167" s="47"/>
      <c r="E167" s="29"/>
      <c r="F167" s="47"/>
      <c r="G167" s="47"/>
    </row>
    <row r="168" spans="1:7" ht="23.25">
      <c r="A168" s="59" t="s">
        <v>816</v>
      </c>
      <c r="B168" s="7"/>
      <c r="C168" s="7"/>
      <c r="D168" s="7"/>
      <c r="E168" s="26"/>
      <c r="F168" s="2"/>
      <c r="G168" s="7"/>
    </row>
    <row r="169" spans="1:8" ht="23.25">
      <c r="A169" s="3">
        <v>9</v>
      </c>
      <c r="B169" s="20" t="s">
        <v>877</v>
      </c>
      <c r="C169" s="20" t="s">
        <v>878</v>
      </c>
      <c r="D169" s="27">
        <v>210000</v>
      </c>
      <c r="E169" s="27"/>
      <c r="F169" s="3" t="s">
        <v>149</v>
      </c>
      <c r="G169" s="8" t="s">
        <v>926</v>
      </c>
      <c r="H169" s="163">
        <v>5</v>
      </c>
    </row>
    <row r="170" spans="1:7" ht="23.25">
      <c r="A170" s="3"/>
      <c r="B170" s="20" t="s">
        <v>879</v>
      </c>
      <c r="C170" s="20" t="s">
        <v>880</v>
      </c>
      <c r="D170" s="27"/>
      <c r="E170" s="27"/>
      <c r="F170" s="3" t="s">
        <v>116</v>
      </c>
      <c r="G170" s="20"/>
    </row>
    <row r="171" spans="1:7" ht="23.25">
      <c r="A171" s="3"/>
      <c r="B171" s="20" t="s">
        <v>751</v>
      </c>
      <c r="C171" s="20" t="s">
        <v>881</v>
      </c>
      <c r="D171" s="27"/>
      <c r="E171" s="27"/>
      <c r="F171" s="3"/>
      <c r="G171" s="45"/>
    </row>
    <row r="172" spans="1:7" ht="23.25">
      <c r="A172" s="3"/>
      <c r="B172" s="20"/>
      <c r="C172" s="20" t="s">
        <v>882</v>
      </c>
      <c r="D172" s="27"/>
      <c r="E172" s="27">
        <v>157500</v>
      </c>
      <c r="F172" s="3"/>
      <c r="G172" s="45"/>
    </row>
    <row r="173" spans="1:7" ht="23.25">
      <c r="A173" s="5"/>
      <c r="B173" s="4"/>
      <c r="C173" s="4" t="s">
        <v>883</v>
      </c>
      <c r="D173" s="28"/>
      <c r="E173" s="28">
        <v>157500</v>
      </c>
      <c r="F173" s="5"/>
      <c r="G173" s="4"/>
    </row>
    <row r="174" spans="1:8" ht="23.25">
      <c r="A174" s="3">
        <v>10</v>
      </c>
      <c r="B174" s="20" t="s">
        <v>884</v>
      </c>
      <c r="C174" s="20" t="s">
        <v>885</v>
      </c>
      <c r="D174" s="27">
        <v>60000</v>
      </c>
      <c r="E174" s="27">
        <v>178000</v>
      </c>
      <c r="F174" s="3" t="s">
        <v>144</v>
      </c>
      <c r="G174" s="8" t="s">
        <v>926</v>
      </c>
      <c r="H174" s="163">
        <v>6</v>
      </c>
    </row>
    <row r="175" spans="1:7" ht="23.25">
      <c r="A175" s="3"/>
      <c r="B175" s="20" t="s">
        <v>886</v>
      </c>
      <c r="C175" s="20" t="s">
        <v>887</v>
      </c>
      <c r="D175" s="27"/>
      <c r="E175" s="27"/>
      <c r="F175" s="3" t="s">
        <v>113</v>
      </c>
      <c r="G175" s="20"/>
    </row>
    <row r="176" spans="1:7" ht="23.25">
      <c r="A176" s="3"/>
      <c r="B176" s="20" t="s">
        <v>113</v>
      </c>
      <c r="C176" s="20"/>
      <c r="D176" s="27"/>
      <c r="E176" s="27"/>
      <c r="F176" s="3"/>
      <c r="G176" s="20"/>
    </row>
    <row r="177" spans="1:7" ht="23.25">
      <c r="A177" s="5"/>
      <c r="B177" s="4"/>
      <c r="C177" s="4"/>
      <c r="D177" s="4"/>
      <c r="E177" s="28"/>
      <c r="F177" s="5"/>
      <c r="G177" s="4"/>
    </row>
    <row r="178" spans="1:8" ht="23.25">
      <c r="A178" s="3">
        <v>11</v>
      </c>
      <c r="B178" s="20" t="s">
        <v>888</v>
      </c>
      <c r="C178" s="20" t="s">
        <v>889</v>
      </c>
      <c r="D178" s="27">
        <v>70000</v>
      </c>
      <c r="E178" s="27">
        <v>45000</v>
      </c>
      <c r="F178" s="3" t="s">
        <v>1000</v>
      </c>
      <c r="G178" s="8" t="s">
        <v>926</v>
      </c>
      <c r="H178" s="163">
        <v>7</v>
      </c>
    </row>
    <row r="179" spans="1:7" ht="23.25">
      <c r="A179" s="3"/>
      <c r="B179" s="20" t="s">
        <v>890</v>
      </c>
      <c r="C179" s="20" t="s">
        <v>891</v>
      </c>
      <c r="D179" s="27"/>
      <c r="E179" s="27"/>
      <c r="F179" s="3" t="s">
        <v>1001</v>
      </c>
      <c r="G179" s="20"/>
    </row>
    <row r="180" spans="1:7" ht="23.25">
      <c r="A180" s="3"/>
      <c r="B180" s="20" t="s">
        <v>892</v>
      </c>
      <c r="C180" s="20"/>
      <c r="D180" s="27"/>
      <c r="E180" s="27"/>
      <c r="F180" s="3" t="s">
        <v>145</v>
      </c>
      <c r="G180" s="20"/>
    </row>
    <row r="181" spans="1:7" ht="23.25">
      <c r="A181" s="5"/>
      <c r="B181" s="4"/>
      <c r="C181" s="4"/>
      <c r="D181" s="28"/>
      <c r="E181" s="28"/>
      <c r="F181" s="5"/>
      <c r="G181" s="4"/>
    </row>
    <row r="182" spans="1:8" ht="23.25">
      <c r="A182" s="3">
        <v>12</v>
      </c>
      <c r="B182" s="20" t="s">
        <v>893</v>
      </c>
      <c r="C182" s="20" t="s">
        <v>894</v>
      </c>
      <c r="D182" s="27">
        <v>250000</v>
      </c>
      <c r="E182" s="27"/>
      <c r="F182" s="3" t="s">
        <v>142</v>
      </c>
      <c r="G182" s="8" t="s">
        <v>926</v>
      </c>
      <c r="H182" s="163">
        <v>8</v>
      </c>
    </row>
    <row r="183" spans="1:7" ht="23.25">
      <c r="A183" s="20"/>
      <c r="B183" s="20" t="s">
        <v>895</v>
      </c>
      <c r="C183" s="20" t="s">
        <v>896</v>
      </c>
      <c r="D183" s="27"/>
      <c r="E183" s="27"/>
      <c r="F183" s="3" t="s">
        <v>143</v>
      </c>
      <c r="G183" s="20"/>
    </row>
    <row r="184" spans="1:7" ht="23.25">
      <c r="A184" s="20"/>
      <c r="B184" s="20"/>
      <c r="C184" s="20" t="s">
        <v>897</v>
      </c>
      <c r="D184" s="27"/>
      <c r="E184" s="27">
        <v>44000</v>
      </c>
      <c r="F184" s="3"/>
      <c r="G184" s="20"/>
    </row>
    <row r="185" spans="1:7" ht="23.25">
      <c r="A185" s="20"/>
      <c r="B185" s="20"/>
      <c r="C185" s="20" t="s">
        <v>898</v>
      </c>
      <c r="D185" s="27"/>
      <c r="E185" s="27">
        <v>10000</v>
      </c>
      <c r="F185" s="3"/>
      <c r="G185" s="20"/>
    </row>
    <row r="186" spans="1:7" ht="23.25">
      <c r="A186" s="20"/>
      <c r="B186" s="20"/>
      <c r="C186" s="20" t="s">
        <v>899</v>
      </c>
      <c r="D186" s="27"/>
      <c r="E186" s="27">
        <v>10000</v>
      </c>
      <c r="F186" s="3"/>
      <c r="G186" s="20"/>
    </row>
    <row r="187" spans="1:7" ht="23.25">
      <c r="A187" s="4"/>
      <c r="B187" s="4"/>
      <c r="C187" s="4" t="s">
        <v>900</v>
      </c>
      <c r="D187" s="28"/>
      <c r="E187" s="28">
        <v>10000</v>
      </c>
      <c r="F187" s="5"/>
      <c r="G187" s="4"/>
    </row>
    <row r="188" spans="1:8" ht="23.25">
      <c r="A188" s="3">
        <v>13</v>
      </c>
      <c r="B188" s="20" t="s">
        <v>901</v>
      </c>
      <c r="C188" s="20" t="s">
        <v>894</v>
      </c>
      <c r="D188" s="27">
        <v>100000</v>
      </c>
      <c r="E188" s="27">
        <v>225000</v>
      </c>
      <c r="F188" s="3" t="s">
        <v>142</v>
      </c>
      <c r="G188" s="8" t="s">
        <v>926</v>
      </c>
      <c r="H188" s="163">
        <v>9</v>
      </c>
    </row>
    <row r="189" spans="1:7" ht="23.25">
      <c r="A189" s="20"/>
      <c r="B189" s="20" t="s">
        <v>902</v>
      </c>
      <c r="C189" s="20" t="s">
        <v>903</v>
      </c>
      <c r="D189" s="27"/>
      <c r="E189" s="27"/>
      <c r="F189" s="3" t="s">
        <v>143</v>
      </c>
      <c r="G189" s="20"/>
    </row>
    <row r="190" spans="1:7" ht="23.25">
      <c r="A190" s="20"/>
      <c r="B190" s="20" t="s">
        <v>904</v>
      </c>
      <c r="C190" s="20"/>
      <c r="D190" s="27"/>
      <c r="E190" s="27"/>
      <c r="F190" s="3"/>
      <c r="G190" s="20"/>
    </row>
    <row r="191" spans="1:7" ht="23.25">
      <c r="A191" s="4"/>
      <c r="B191" s="4"/>
      <c r="C191" s="4"/>
      <c r="D191" s="28"/>
      <c r="E191" s="28"/>
      <c r="F191" s="5"/>
      <c r="G191" s="4"/>
    </row>
    <row r="192" spans="1:8" ht="23.25">
      <c r="A192" s="3">
        <v>14</v>
      </c>
      <c r="B192" s="20" t="s">
        <v>877</v>
      </c>
      <c r="C192" s="20" t="s">
        <v>905</v>
      </c>
      <c r="D192" s="27">
        <v>80000</v>
      </c>
      <c r="E192" s="27">
        <v>97000</v>
      </c>
      <c r="F192" s="3" t="s">
        <v>144</v>
      </c>
      <c r="G192" s="8" t="s">
        <v>926</v>
      </c>
      <c r="H192" s="163">
        <v>10</v>
      </c>
    </row>
    <row r="193" spans="1:7" ht="23.25">
      <c r="A193" s="20"/>
      <c r="B193" s="20" t="s">
        <v>879</v>
      </c>
      <c r="C193" s="20" t="s">
        <v>906</v>
      </c>
      <c r="D193" s="27"/>
      <c r="E193" s="27"/>
      <c r="F193" s="3" t="s">
        <v>113</v>
      </c>
      <c r="G193" s="20"/>
    </row>
    <row r="194" spans="1:7" ht="23.25">
      <c r="A194" s="20"/>
      <c r="B194" s="20" t="s">
        <v>851</v>
      </c>
      <c r="C194" s="20" t="s">
        <v>907</v>
      </c>
      <c r="D194" s="27"/>
      <c r="E194" s="27"/>
      <c r="F194" s="3"/>
      <c r="G194" s="20"/>
    </row>
    <row r="195" spans="1:7" ht="23.25">
      <c r="A195" s="4"/>
      <c r="B195" s="4"/>
      <c r="C195" s="4"/>
      <c r="D195" s="28"/>
      <c r="E195" s="28"/>
      <c r="F195" s="4"/>
      <c r="G195" s="4"/>
    </row>
    <row r="200" spans="1:7" ht="23.25">
      <c r="A200" s="36" t="s">
        <v>968</v>
      </c>
      <c r="B200" s="36"/>
      <c r="C200" s="36"/>
      <c r="D200" s="36"/>
      <c r="E200" s="36"/>
      <c r="F200" s="36"/>
      <c r="G200" s="36"/>
    </row>
    <row r="201" spans="1:7" ht="23.25">
      <c r="A201" s="39" t="s">
        <v>914</v>
      </c>
      <c r="B201" s="20"/>
      <c r="C201" s="20"/>
      <c r="D201" s="20"/>
      <c r="E201" s="27"/>
      <c r="F201" s="20"/>
      <c r="G201" s="20"/>
    </row>
    <row r="202" spans="1:8" ht="23.25">
      <c r="A202" s="3">
        <v>1</v>
      </c>
      <c r="B202" s="20" t="s">
        <v>969</v>
      </c>
      <c r="C202" s="20" t="s">
        <v>980</v>
      </c>
      <c r="D202" s="27">
        <v>50000</v>
      </c>
      <c r="E202" s="27">
        <v>44000</v>
      </c>
      <c r="F202" s="3" t="s">
        <v>149</v>
      </c>
      <c r="G202" s="8" t="s">
        <v>926</v>
      </c>
      <c r="H202" s="163">
        <v>1</v>
      </c>
    </row>
    <row r="203" spans="1:7" ht="23.25">
      <c r="A203" s="106"/>
      <c r="B203" s="20" t="s">
        <v>970</v>
      </c>
      <c r="C203" s="20" t="s">
        <v>981</v>
      </c>
      <c r="D203" s="27"/>
      <c r="E203" s="27"/>
      <c r="F203" s="3" t="s">
        <v>116</v>
      </c>
      <c r="G203" s="20"/>
    </row>
    <row r="204" spans="1:7" ht="23.25">
      <c r="A204" s="107"/>
      <c r="B204" s="4" t="s">
        <v>971</v>
      </c>
      <c r="C204" s="4"/>
      <c r="D204" s="28"/>
      <c r="E204" s="28"/>
      <c r="F204" s="5"/>
      <c r="G204" s="4"/>
    </row>
    <row r="205" spans="1:8" ht="23.25">
      <c r="A205" s="3">
        <v>2</v>
      </c>
      <c r="B205" s="20" t="s">
        <v>972</v>
      </c>
      <c r="C205" s="20" t="s">
        <v>982</v>
      </c>
      <c r="D205" s="27">
        <v>70000</v>
      </c>
      <c r="E205" s="27">
        <v>57000</v>
      </c>
      <c r="F205" s="3" t="s">
        <v>140</v>
      </c>
      <c r="G205" s="8" t="s">
        <v>926</v>
      </c>
      <c r="H205" s="163">
        <v>2</v>
      </c>
    </row>
    <row r="206" spans="1:7" ht="23.25">
      <c r="A206" s="3"/>
      <c r="B206" s="20" t="s">
        <v>973</v>
      </c>
      <c r="C206" s="20" t="s">
        <v>983</v>
      </c>
      <c r="D206" s="20"/>
      <c r="E206" s="27"/>
      <c r="F206" s="3" t="s">
        <v>141</v>
      </c>
      <c r="G206" s="20"/>
    </row>
    <row r="207" spans="1:7" ht="23.25">
      <c r="A207" s="5"/>
      <c r="B207" s="4" t="s">
        <v>157</v>
      </c>
      <c r="C207" s="4"/>
      <c r="D207" s="4"/>
      <c r="E207" s="28"/>
      <c r="F207" s="5"/>
      <c r="G207" s="4"/>
    </row>
    <row r="208" spans="1:8" ht="23.25">
      <c r="A208" s="3">
        <v>3</v>
      </c>
      <c r="B208" s="20" t="s">
        <v>974</v>
      </c>
      <c r="C208" s="20" t="s">
        <v>984</v>
      </c>
      <c r="D208" s="27">
        <v>95000</v>
      </c>
      <c r="E208" s="27">
        <v>24000</v>
      </c>
      <c r="F208" s="3" t="s">
        <v>140</v>
      </c>
      <c r="G208" s="8" t="s">
        <v>926</v>
      </c>
      <c r="H208" s="163">
        <v>3</v>
      </c>
    </row>
    <row r="209" spans="1:7" ht="23.25">
      <c r="A209" s="3"/>
      <c r="B209" s="20" t="s">
        <v>975</v>
      </c>
      <c r="C209" s="20" t="s">
        <v>985</v>
      </c>
      <c r="D209" s="20"/>
      <c r="E209" s="27"/>
      <c r="F209" s="3" t="s">
        <v>141</v>
      </c>
      <c r="G209" s="20"/>
    </row>
    <row r="210" spans="1:7" ht="23.25">
      <c r="A210" s="3"/>
      <c r="B210" s="20" t="s">
        <v>976</v>
      </c>
      <c r="C210" s="20"/>
      <c r="D210" s="20"/>
      <c r="E210" s="27"/>
      <c r="F210" s="3"/>
      <c r="G210" s="20"/>
    </row>
    <row r="211" spans="1:7" ht="23.25">
      <c r="A211" s="5"/>
      <c r="B211" s="4" t="s">
        <v>977</v>
      </c>
      <c r="C211" s="4"/>
      <c r="D211" s="4"/>
      <c r="E211" s="28"/>
      <c r="F211" s="5"/>
      <c r="G211" s="4"/>
    </row>
    <row r="212" spans="1:8" ht="23.25">
      <c r="A212" s="3">
        <v>4</v>
      </c>
      <c r="B212" s="20" t="s">
        <v>978</v>
      </c>
      <c r="C212" s="20" t="s">
        <v>870</v>
      </c>
      <c r="D212" s="27">
        <v>550000</v>
      </c>
      <c r="E212" s="27">
        <v>554000</v>
      </c>
      <c r="F212" s="3" t="s">
        <v>140</v>
      </c>
      <c r="G212" s="8" t="s">
        <v>926</v>
      </c>
      <c r="H212" s="163">
        <v>4</v>
      </c>
    </row>
    <row r="213" spans="1:7" ht="23.25">
      <c r="A213" s="20"/>
      <c r="B213" s="20" t="s">
        <v>979</v>
      </c>
      <c r="C213" s="20" t="s">
        <v>986</v>
      </c>
      <c r="D213" s="20"/>
      <c r="E213" s="27"/>
      <c r="F213" s="3" t="s">
        <v>141</v>
      </c>
      <c r="G213" s="20"/>
    </row>
    <row r="214" spans="1:7" ht="23.25">
      <c r="A214" s="20"/>
      <c r="B214" s="9" t="s">
        <v>157</v>
      </c>
      <c r="C214" s="20"/>
      <c r="D214" s="20"/>
      <c r="E214" s="132"/>
      <c r="F214" s="3"/>
      <c r="G214" s="20"/>
    </row>
    <row r="215" spans="1:7" ht="23.25">
      <c r="A215" s="59" t="s">
        <v>991</v>
      </c>
      <c r="B215" s="7"/>
      <c r="C215" s="7"/>
      <c r="D215" s="7"/>
      <c r="E215" s="26"/>
      <c r="F215" s="7"/>
      <c r="G215" s="7"/>
    </row>
    <row r="216" spans="1:8" ht="23.25">
      <c r="A216" s="3">
        <v>5</v>
      </c>
      <c r="B216" s="20" t="s">
        <v>987</v>
      </c>
      <c r="C216" s="20" t="s">
        <v>989</v>
      </c>
      <c r="D216" s="27">
        <v>150000</v>
      </c>
      <c r="E216" s="27">
        <v>204000</v>
      </c>
      <c r="F216" s="3" t="s">
        <v>137</v>
      </c>
      <c r="G216" s="8" t="s">
        <v>926</v>
      </c>
      <c r="H216" s="163">
        <v>5</v>
      </c>
    </row>
    <row r="217" spans="1:7" ht="23.25">
      <c r="A217" s="106"/>
      <c r="B217" s="20" t="s">
        <v>988</v>
      </c>
      <c r="C217" s="20" t="s">
        <v>990</v>
      </c>
      <c r="D217" s="20"/>
      <c r="E217" s="27"/>
      <c r="F217" s="3" t="s">
        <v>138</v>
      </c>
      <c r="G217" s="20"/>
    </row>
    <row r="218" spans="1:7" ht="23.25">
      <c r="A218" s="106"/>
      <c r="B218" s="20" t="s">
        <v>971</v>
      </c>
      <c r="C218" s="20"/>
      <c r="D218" s="20"/>
      <c r="E218" s="27"/>
      <c r="F218" s="3"/>
      <c r="G218" s="20"/>
    </row>
    <row r="219" spans="1:7" ht="23.25">
      <c r="A219" s="5"/>
      <c r="B219" s="4"/>
      <c r="C219" s="4"/>
      <c r="D219" s="4"/>
      <c r="E219" s="28"/>
      <c r="F219" s="4"/>
      <c r="G219" s="4"/>
    </row>
    <row r="220" spans="1:7" ht="23.25">
      <c r="A220" s="36" t="s">
        <v>1003</v>
      </c>
      <c r="B220" s="36"/>
      <c r="C220" s="36"/>
      <c r="D220" s="36"/>
      <c r="E220" s="36"/>
      <c r="F220" s="36"/>
      <c r="G220" s="36"/>
    </row>
    <row r="221" spans="1:7" ht="23.25">
      <c r="A221" s="39" t="s">
        <v>914</v>
      </c>
      <c r="B221" s="20"/>
      <c r="C221" s="20"/>
      <c r="D221" s="20"/>
      <c r="E221" s="27"/>
      <c r="F221" s="20"/>
      <c r="G221" s="20"/>
    </row>
    <row r="222" spans="1:8" ht="23.25">
      <c r="A222" s="3">
        <v>1</v>
      </c>
      <c r="B222" s="20" t="s">
        <v>1004</v>
      </c>
      <c r="C222" s="20" t="s">
        <v>929</v>
      </c>
      <c r="D222" s="27">
        <v>83000</v>
      </c>
      <c r="E222" s="27">
        <v>83000</v>
      </c>
      <c r="F222" s="3" t="s">
        <v>149</v>
      </c>
      <c r="G222" s="8" t="s">
        <v>926</v>
      </c>
      <c r="H222" s="163">
        <v>1</v>
      </c>
    </row>
    <row r="223" spans="1:7" ht="23.25">
      <c r="A223" s="106"/>
      <c r="B223" s="20" t="s">
        <v>1005</v>
      </c>
      <c r="C223" s="20" t="s">
        <v>1013</v>
      </c>
      <c r="D223" s="27"/>
      <c r="E223" s="27"/>
      <c r="F223" s="3" t="s">
        <v>116</v>
      </c>
      <c r="G223" s="20"/>
    </row>
    <row r="224" spans="1:7" ht="23.25">
      <c r="A224" s="106"/>
      <c r="B224" s="20" t="s">
        <v>1006</v>
      </c>
      <c r="C224" s="20" t="s">
        <v>1014</v>
      </c>
      <c r="D224" s="27"/>
      <c r="E224" s="27"/>
      <c r="F224" s="3"/>
      <c r="G224" s="20"/>
    </row>
    <row r="225" spans="1:7" ht="23.25">
      <c r="A225" s="5"/>
      <c r="B225" s="4"/>
      <c r="C225" s="4" t="s">
        <v>1015</v>
      </c>
      <c r="D225" s="28"/>
      <c r="E225" s="28"/>
      <c r="F225" s="5"/>
      <c r="G225" s="4"/>
    </row>
    <row r="226" spans="1:7" ht="23.25">
      <c r="A226" s="39" t="s">
        <v>1007</v>
      </c>
      <c r="B226" s="20"/>
      <c r="C226" s="20"/>
      <c r="D226" s="20"/>
      <c r="E226" s="27"/>
      <c r="F226" s="20"/>
      <c r="G226" s="20"/>
    </row>
    <row r="227" spans="1:8" ht="23.25">
      <c r="A227" s="3">
        <v>1</v>
      </c>
      <c r="B227" s="20" t="s">
        <v>1008</v>
      </c>
      <c r="C227" s="20" t="s">
        <v>1011</v>
      </c>
      <c r="D227" s="27">
        <v>203000</v>
      </c>
      <c r="E227" s="27">
        <v>203000</v>
      </c>
      <c r="F227" s="3" t="s">
        <v>149</v>
      </c>
      <c r="G227" s="8" t="s">
        <v>926</v>
      </c>
      <c r="H227" s="163">
        <v>2</v>
      </c>
    </row>
    <row r="228" spans="1:7" ht="23.25">
      <c r="A228" s="106"/>
      <c r="B228" s="20" t="s">
        <v>1009</v>
      </c>
      <c r="C228" s="20" t="s">
        <v>1012</v>
      </c>
      <c r="D228" s="20"/>
      <c r="E228" s="27"/>
      <c r="F228" s="3" t="s">
        <v>116</v>
      </c>
      <c r="G228" s="20"/>
    </row>
    <row r="229" spans="1:7" ht="23.25">
      <c r="A229" s="106"/>
      <c r="B229" s="20" t="s">
        <v>1010</v>
      </c>
      <c r="C229" s="20"/>
      <c r="D229" s="20"/>
      <c r="E229" s="27"/>
      <c r="F229" s="3"/>
      <c r="G229" s="20"/>
    </row>
    <row r="230" spans="1:7" ht="23.25">
      <c r="A230" s="186" t="s">
        <v>1038</v>
      </c>
      <c r="B230" s="186"/>
      <c r="C230" s="186"/>
      <c r="D230" s="186"/>
      <c r="E230" s="164">
        <f>SUM(E9:E229)</f>
        <v>9930263.11</v>
      </c>
      <c r="F230" s="187"/>
      <c r="G230" s="187"/>
    </row>
    <row r="234" ht="23.25">
      <c r="E234" s="110">
        <f>E230-2841500</f>
        <v>7088763.109999999</v>
      </c>
    </row>
  </sheetData>
  <sheetProtection/>
  <mergeCells count="7">
    <mergeCell ref="A230:D230"/>
    <mergeCell ref="F230:G230"/>
    <mergeCell ref="A1:G1"/>
    <mergeCell ref="A2:G2"/>
    <mergeCell ref="A5:A7"/>
    <mergeCell ref="B5:B7"/>
    <mergeCell ref="A3:G3"/>
  </mergeCells>
  <printOptions verticalCentered="1"/>
  <pageMargins left="0.31496062992125984" right="0" top="0.4724409448818898" bottom="0.4724409448818898" header="0.31496062992125984" footer="0.3149606299212598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="95" zoomScaleSheetLayoutView="95" zoomScalePageLayoutView="0" workbookViewId="0" topLeftCell="A49">
      <selection activeCell="E62" sqref="E62"/>
    </sheetView>
  </sheetViews>
  <sheetFormatPr defaultColWidth="9.140625" defaultRowHeight="15"/>
  <cols>
    <col min="1" max="1" width="2.421875" style="1" customWidth="1"/>
    <col min="2" max="2" width="27.140625" style="1" customWidth="1"/>
    <col min="3" max="3" width="25.421875" style="1" customWidth="1"/>
    <col min="4" max="4" width="8.8515625" style="1" customWidth="1"/>
    <col min="5" max="5" width="11.140625" style="1" customWidth="1"/>
    <col min="6" max="6" width="9.421875" style="1" customWidth="1"/>
    <col min="7" max="7" width="11.7109375" style="1" customWidth="1"/>
    <col min="8" max="8" width="9.00390625" style="163" customWidth="1"/>
    <col min="9" max="16384" width="9.00390625" style="1" customWidth="1"/>
  </cols>
  <sheetData>
    <row r="1" spans="1:7" ht="23.25">
      <c r="A1" s="188" t="s">
        <v>811</v>
      </c>
      <c r="B1" s="188"/>
      <c r="C1" s="188"/>
      <c r="D1" s="188"/>
      <c r="E1" s="188"/>
      <c r="F1" s="188"/>
      <c r="G1" s="188"/>
    </row>
    <row r="2" spans="1:7" ht="23.25">
      <c r="A2" s="188" t="s">
        <v>812</v>
      </c>
      <c r="B2" s="188"/>
      <c r="C2" s="188"/>
      <c r="D2" s="188"/>
      <c r="E2" s="188"/>
      <c r="F2" s="188"/>
      <c r="G2" s="188"/>
    </row>
    <row r="3" spans="1:7" ht="23.25">
      <c r="A3" s="188" t="s">
        <v>996</v>
      </c>
      <c r="B3" s="188"/>
      <c r="C3" s="188"/>
      <c r="D3" s="188"/>
      <c r="E3" s="188"/>
      <c r="F3" s="188"/>
      <c r="G3" s="188"/>
    </row>
    <row r="4" ht="23.25">
      <c r="A4" s="35" t="s">
        <v>4</v>
      </c>
    </row>
    <row r="5" spans="1:7" ht="23.25">
      <c r="A5" s="189" t="s">
        <v>0</v>
      </c>
      <c r="B5" s="189" t="s">
        <v>1</v>
      </c>
      <c r="C5" s="2" t="s">
        <v>133</v>
      </c>
      <c r="D5" s="2" t="s">
        <v>6</v>
      </c>
      <c r="E5" s="2" t="s">
        <v>6</v>
      </c>
      <c r="F5" s="2" t="s">
        <v>134</v>
      </c>
      <c r="G5" s="44" t="s">
        <v>813</v>
      </c>
    </row>
    <row r="6" spans="1:7" ht="23.25">
      <c r="A6" s="189"/>
      <c r="B6" s="189"/>
      <c r="C6" s="3" t="s">
        <v>1</v>
      </c>
      <c r="D6" s="3" t="s">
        <v>807</v>
      </c>
      <c r="E6" s="3" t="s">
        <v>808</v>
      </c>
      <c r="F6" s="3" t="s">
        <v>78</v>
      </c>
      <c r="G6" s="45" t="s">
        <v>814</v>
      </c>
    </row>
    <row r="7" spans="1:7" ht="23.25">
      <c r="A7" s="189"/>
      <c r="B7" s="189"/>
      <c r="C7" s="4"/>
      <c r="D7" s="5" t="s">
        <v>2</v>
      </c>
      <c r="E7" s="5" t="s">
        <v>809</v>
      </c>
      <c r="F7" s="5"/>
      <c r="G7" s="5"/>
    </row>
    <row r="8" spans="1:7" ht="23.25">
      <c r="A8" s="52" t="s">
        <v>823</v>
      </c>
      <c r="B8" s="6"/>
      <c r="C8" s="7"/>
      <c r="D8" s="2"/>
      <c r="E8" s="2"/>
      <c r="F8" s="2"/>
      <c r="G8" s="48"/>
    </row>
    <row r="9" spans="1:7" ht="23.25">
      <c r="A9" s="3">
        <v>1</v>
      </c>
      <c r="B9" s="20" t="s">
        <v>819</v>
      </c>
      <c r="C9" s="20" t="s">
        <v>227</v>
      </c>
      <c r="D9" s="27">
        <v>25000</v>
      </c>
      <c r="E9" s="137">
        <v>0</v>
      </c>
      <c r="F9" s="3" t="s">
        <v>79</v>
      </c>
      <c r="G9" s="49" t="s">
        <v>960</v>
      </c>
    </row>
    <row r="10" spans="1:7" ht="23.25">
      <c r="A10" s="3"/>
      <c r="B10" s="20" t="s">
        <v>822</v>
      </c>
      <c r="C10" s="20" t="s">
        <v>228</v>
      </c>
      <c r="D10" s="20"/>
      <c r="E10" s="137"/>
      <c r="F10" s="3"/>
      <c r="G10" s="49"/>
    </row>
    <row r="11" spans="1:7" ht="23.25">
      <c r="A11" s="3"/>
      <c r="B11" s="20" t="s">
        <v>567</v>
      </c>
      <c r="C11" s="20" t="s">
        <v>229</v>
      </c>
      <c r="D11" s="20"/>
      <c r="E11" s="137"/>
      <c r="F11" s="3"/>
      <c r="G11" s="49"/>
    </row>
    <row r="12" spans="1:7" ht="23.25">
      <c r="A12" s="3"/>
      <c r="B12" s="20"/>
      <c r="C12" s="20" t="s">
        <v>230</v>
      </c>
      <c r="D12" s="20"/>
      <c r="E12" s="137"/>
      <c r="F12" s="3"/>
      <c r="G12" s="49"/>
    </row>
    <row r="13" spans="1:7" ht="23.25">
      <c r="A13" s="3"/>
      <c r="B13" s="20"/>
      <c r="C13" s="20" t="s">
        <v>231</v>
      </c>
      <c r="D13" s="20"/>
      <c r="E13" s="137"/>
      <c r="F13" s="3"/>
      <c r="G13" s="49"/>
    </row>
    <row r="14" spans="1:7" ht="23.25">
      <c r="A14" s="3"/>
      <c r="B14" s="20"/>
      <c r="C14" s="20" t="s">
        <v>232</v>
      </c>
      <c r="D14" s="20"/>
      <c r="E14" s="137"/>
      <c r="F14" s="3"/>
      <c r="G14" s="49"/>
    </row>
    <row r="15" spans="1:7" ht="23.25">
      <c r="A15" s="5"/>
      <c r="B15" s="4"/>
      <c r="C15" s="4" t="s">
        <v>233</v>
      </c>
      <c r="D15" s="4"/>
      <c r="E15" s="143"/>
      <c r="F15" s="5"/>
      <c r="G15" s="50"/>
    </row>
    <row r="16" spans="1:7" ht="25.5" customHeight="1">
      <c r="A16" s="3">
        <v>2</v>
      </c>
      <c r="B16" s="20" t="s">
        <v>820</v>
      </c>
      <c r="C16" s="20" t="s">
        <v>234</v>
      </c>
      <c r="D16" s="21">
        <v>15000</v>
      </c>
      <c r="E16" s="137">
        <v>0</v>
      </c>
      <c r="F16" s="3" t="s">
        <v>79</v>
      </c>
      <c r="G16" s="49" t="s">
        <v>960</v>
      </c>
    </row>
    <row r="17" spans="1:7" ht="25.5" customHeight="1">
      <c r="A17" s="3"/>
      <c r="B17" s="20" t="s">
        <v>821</v>
      </c>
      <c r="C17" s="20" t="s">
        <v>235</v>
      </c>
      <c r="D17" s="21"/>
      <c r="E17" s="137"/>
      <c r="F17" s="3"/>
      <c r="G17" s="49"/>
    </row>
    <row r="18" spans="1:7" ht="25.5" customHeight="1">
      <c r="A18" s="5"/>
      <c r="B18" s="4" t="s">
        <v>568</v>
      </c>
      <c r="C18" s="4"/>
      <c r="D18" s="4"/>
      <c r="E18" s="143"/>
      <c r="F18" s="5"/>
      <c r="G18" s="50"/>
    </row>
    <row r="19" spans="1:8" ht="23.25" customHeight="1">
      <c r="A19" s="3">
        <v>3</v>
      </c>
      <c r="B19" s="20" t="s">
        <v>720</v>
      </c>
      <c r="C19" s="20" t="s">
        <v>236</v>
      </c>
      <c r="D19" s="21">
        <v>40000</v>
      </c>
      <c r="E19" s="62">
        <v>22661</v>
      </c>
      <c r="F19" s="3" t="s">
        <v>79</v>
      </c>
      <c r="G19" s="127" t="s">
        <v>926</v>
      </c>
      <c r="H19" s="163">
        <v>1</v>
      </c>
    </row>
    <row r="20" spans="1:7" ht="23.25" customHeight="1">
      <c r="A20" s="3"/>
      <c r="B20" s="20" t="s">
        <v>721</v>
      </c>
      <c r="C20" s="20" t="s">
        <v>237</v>
      </c>
      <c r="D20" s="21"/>
      <c r="E20" s="137"/>
      <c r="F20" s="3"/>
      <c r="G20" s="127"/>
    </row>
    <row r="21" spans="1:7" ht="23.25" customHeight="1">
      <c r="A21" s="3"/>
      <c r="B21" s="20" t="s">
        <v>722</v>
      </c>
      <c r="C21" s="20" t="s">
        <v>238</v>
      </c>
      <c r="D21" s="21"/>
      <c r="E21" s="137"/>
      <c r="F21" s="3"/>
      <c r="G21" s="49"/>
    </row>
    <row r="22" spans="1:7" ht="23.25" customHeight="1">
      <c r="A22" s="3"/>
      <c r="B22" s="20" t="s">
        <v>569</v>
      </c>
      <c r="C22" s="20" t="s">
        <v>239</v>
      </c>
      <c r="D22" s="21"/>
      <c r="E22" s="3"/>
      <c r="F22" s="3"/>
      <c r="G22" s="49"/>
    </row>
    <row r="23" spans="1:7" ht="23.25" customHeight="1">
      <c r="A23" s="3"/>
      <c r="B23" s="20"/>
      <c r="C23" s="20" t="s">
        <v>240</v>
      </c>
      <c r="D23" s="21"/>
      <c r="E23" s="3"/>
      <c r="F23" s="3"/>
      <c r="G23" s="49"/>
    </row>
    <row r="24" spans="1:7" ht="23.25" customHeight="1">
      <c r="A24" s="3"/>
      <c r="B24" s="20"/>
      <c r="C24" s="20" t="s">
        <v>241</v>
      </c>
      <c r="D24" s="21"/>
      <c r="E24" s="3"/>
      <c r="F24" s="3"/>
      <c r="G24" s="49"/>
    </row>
    <row r="25" spans="1:7" ht="23.25" customHeight="1">
      <c r="A25" s="3"/>
      <c r="B25" s="20"/>
      <c r="C25" s="20" t="s">
        <v>242</v>
      </c>
      <c r="D25" s="21"/>
      <c r="E25" s="3"/>
      <c r="F25" s="3"/>
      <c r="G25" s="49"/>
    </row>
    <row r="26" spans="1:7" ht="23.25" customHeight="1">
      <c r="A26" s="5"/>
      <c r="B26" s="4"/>
      <c r="C26" s="4" t="s">
        <v>243</v>
      </c>
      <c r="D26" s="51"/>
      <c r="E26" s="5"/>
      <c r="F26" s="5"/>
      <c r="G26" s="50"/>
    </row>
    <row r="27" spans="1:7" ht="24.75" customHeight="1">
      <c r="A27" s="2">
        <v>4</v>
      </c>
      <c r="B27" s="7" t="s">
        <v>244</v>
      </c>
      <c r="C27" s="7" t="s">
        <v>246</v>
      </c>
      <c r="D27" s="41">
        <v>40000</v>
      </c>
      <c r="E27" s="138">
        <v>0</v>
      </c>
      <c r="F27" s="2" t="s">
        <v>818</v>
      </c>
      <c r="G27" s="49" t="s">
        <v>960</v>
      </c>
    </row>
    <row r="28" spans="1:7" ht="24.75" customHeight="1">
      <c r="A28" s="3"/>
      <c r="B28" s="20" t="s">
        <v>245</v>
      </c>
      <c r="C28" s="20" t="s">
        <v>247</v>
      </c>
      <c r="D28" s="21"/>
      <c r="E28" s="3"/>
      <c r="F28" s="3"/>
      <c r="G28" s="49"/>
    </row>
    <row r="29" spans="1:7" ht="24.75" customHeight="1">
      <c r="A29" s="3"/>
      <c r="B29" s="20" t="s">
        <v>723</v>
      </c>
      <c r="C29" s="20" t="s">
        <v>248</v>
      </c>
      <c r="D29" s="21"/>
      <c r="E29" s="3"/>
      <c r="F29" s="3"/>
      <c r="G29" s="49"/>
    </row>
    <row r="30" spans="1:7" ht="24.75" customHeight="1">
      <c r="A30" s="3"/>
      <c r="B30" s="20" t="s">
        <v>568</v>
      </c>
      <c r="C30" s="20" t="s">
        <v>249</v>
      </c>
      <c r="D30" s="21"/>
      <c r="E30" s="3"/>
      <c r="F30" s="3"/>
      <c r="G30" s="49"/>
    </row>
    <row r="31" spans="1:7" ht="24.75" customHeight="1">
      <c r="A31" s="3"/>
      <c r="B31" s="20"/>
      <c r="C31" s="20" t="s">
        <v>250</v>
      </c>
      <c r="D31" s="21"/>
      <c r="E31" s="3"/>
      <c r="F31" s="3"/>
      <c r="G31" s="49"/>
    </row>
    <row r="32" spans="1:7" ht="24.75" customHeight="1">
      <c r="A32" s="3"/>
      <c r="B32" s="20"/>
      <c r="C32" s="20" t="s">
        <v>251</v>
      </c>
      <c r="D32" s="21"/>
      <c r="E32" s="3"/>
      <c r="F32" s="3"/>
      <c r="G32" s="49"/>
    </row>
    <row r="33" spans="1:7" ht="24.75" customHeight="1">
      <c r="A33" s="3"/>
      <c r="B33" s="20"/>
      <c r="C33" s="20"/>
      <c r="D33" s="21"/>
      <c r="E33" s="3"/>
      <c r="F33" s="3"/>
      <c r="G33" s="49"/>
    </row>
    <row r="34" spans="1:7" ht="24.75" customHeight="1">
      <c r="A34" s="3"/>
      <c r="B34" s="20"/>
      <c r="C34" s="20"/>
      <c r="D34" s="21"/>
      <c r="E34" s="3"/>
      <c r="F34" s="3"/>
      <c r="G34" s="49"/>
    </row>
    <row r="35" spans="1:7" ht="24.75" customHeight="1">
      <c r="A35" s="3"/>
      <c r="B35" s="20"/>
      <c r="C35" s="20"/>
      <c r="D35" s="21"/>
      <c r="E35" s="3"/>
      <c r="F35" s="3"/>
      <c r="G35" s="49"/>
    </row>
    <row r="36" spans="1:7" ht="24.75" customHeight="1">
      <c r="A36" s="3"/>
      <c r="B36" s="20"/>
      <c r="C36" s="20"/>
      <c r="D36" s="21"/>
      <c r="E36" s="3"/>
      <c r="F36" s="3"/>
      <c r="G36" s="49"/>
    </row>
    <row r="37" spans="1:7" ht="24.75" customHeight="1">
      <c r="A37" s="5"/>
      <c r="B37" s="4"/>
      <c r="C37" s="4"/>
      <c r="D37" s="51"/>
      <c r="E37" s="5"/>
      <c r="F37" s="5"/>
      <c r="G37" s="50"/>
    </row>
    <row r="38" spans="1:7" ht="24.75" customHeight="1">
      <c r="A38" s="3">
        <v>5</v>
      </c>
      <c r="B38" s="20" t="s">
        <v>705</v>
      </c>
      <c r="C38" s="20" t="s">
        <v>706</v>
      </c>
      <c r="D38" s="21">
        <v>15000</v>
      </c>
      <c r="E38" s="137">
        <v>0</v>
      </c>
      <c r="F38" s="3" t="s">
        <v>818</v>
      </c>
      <c r="G38" s="49" t="s">
        <v>960</v>
      </c>
    </row>
    <row r="39" spans="1:7" ht="24.75" customHeight="1">
      <c r="A39" s="3"/>
      <c r="B39" s="20" t="s">
        <v>568</v>
      </c>
      <c r="C39" s="20" t="s">
        <v>707</v>
      </c>
      <c r="D39" s="21"/>
      <c r="E39" s="3"/>
      <c r="F39" s="3"/>
      <c r="G39" s="49"/>
    </row>
    <row r="40" spans="1:7" ht="22.5" customHeight="1">
      <c r="A40" s="3"/>
      <c r="B40" s="20"/>
      <c r="C40" s="20" t="s">
        <v>708</v>
      </c>
      <c r="D40" s="21"/>
      <c r="E40" s="3"/>
      <c r="F40" s="3"/>
      <c r="G40" s="49"/>
    </row>
    <row r="41" spans="1:7" ht="22.5" customHeight="1">
      <c r="A41" s="3"/>
      <c r="B41" s="20"/>
      <c r="C41" s="20" t="s">
        <v>709</v>
      </c>
      <c r="D41" s="21"/>
      <c r="E41" s="3"/>
      <c r="F41" s="3"/>
      <c r="G41" s="49"/>
    </row>
    <row r="42" spans="1:7" ht="22.5" customHeight="1">
      <c r="A42" s="3"/>
      <c r="B42" s="20"/>
      <c r="C42" s="20" t="s">
        <v>710</v>
      </c>
      <c r="D42" s="21"/>
      <c r="E42" s="3"/>
      <c r="F42" s="3"/>
      <c r="G42" s="49"/>
    </row>
    <row r="43" spans="1:7" ht="22.5" customHeight="1">
      <c r="A43" s="3"/>
      <c r="B43" s="20"/>
      <c r="C43" s="20" t="s">
        <v>711</v>
      </c>
      <c r="D43" s="21"/>
      <c r="E43" s="3"/>
      <c r="F43" s="3"/>
      <c r="G43" s="49"/>
    </row>
    <row r="44" spans="1:7" ht="22.5" customHeight="1">
      <c r="A44" s="3"/>
      <c r="B44" s="20"/>
      <c r="C44" s="20" t="s">
        <v>712</v>
      </c>
      <c r="D44" s="21"/>
      <c r="E44" s="3"/>
      <c r="F44" s="3"/>
      <c r="G44" s="49"/>
    </row>
    <row r="45" spans="1:7" ht="22.5" customHeight="1">
      <c r="A45" s="3"/>
      <c r="B45" s="20"/>
      <c r="C45" s="20" t="s">
        <v>713</v>
      </c>
      <c r="D45" s="21"/>
      <c r="E45" s="3"/>
      <c r="F45" s="3"/>
      <c r="G45" s="49"/>
    </row>
    <row r="46" spans="1:7" ht="22.5" customHeight="1">
      <c r="A46" s="3"/>
      <c r="B46" s="20"/>
      <c r="C46" s="20" t="s">
        <v>714</v>
      </c>
      <c r="D46" s="21"/>
      <c r="E46" s="3"/>
      <c r="F46" s="3"/>
      <c r="G46" s="49"/>
    </row>
    <row r="47" spans="1:7" ht="22.5" customHeight="1">
      <c r="A47" s="3"/>
      <c r="B47" s="20"/>
      <c r="C47" s="20" t="s">
        <v>715</v>
      </c>
      <c r="D47" s="21"/>
      <c r="E47" s="3"/>
      <c r="F47" s="3"/>
      <c r="G47" s="49"/>
    </row>
    <row r="48" spans="1:7" ht="22.5" customHeight="1">
      <c r="A48" s="3"/>
      <c r="B48" s="20"/>
      <c r="C48" s="20" t="s">
        <v>716</v>
      </c>
      <c r="D48" s="21"/>
      <c r="E48" s="3"/>
      <c r="F48" s="3"/>
      <c r="G48" s="49"/>
    </row>
    <row r="49" spans="1:7" ht="22.5" customHeight="1">
      <c r="A49" s="3"/>
      <c r="B49" s="20"/>
      <c r="C49" s="20" t="s">
        <v>717</v>
      </c>
      <c r="D49" s="21"/>
      <c r="E49" s="3"/>
      <c r="F49" s="3"/>
      <c r="G49" s="49"/>
    </row>
    <row r="50" spans="1:7" ht="24.75" customHeight="1">
      <c r="A50" s="53" t="s">
        <v>824</v>
      </c>
      <c r="B50" s="20"/>
      <c r="C50" s="20"/>
      <c r="D50" s="21"/>
      <c r="E50" s="3"/>
      <c r="F50" s="3"/>
      <c r="G50" s="49"/>
    </row>
    <row r="51" spans="1:8" ht="23.25">
      <c r="A51" s="3">
        <v>6</v>
      </c>
      <c r="B51" s="20" t="s">
        <v>252</v>
      </c>
      <c r="C51" s="54" t="s">
        <v>253</v>
      </c>
      <c r="D51" s="27">
        <v>50000</v>
      </c>
      <c r="E51" s="62">
        <v>10199</v>
      </c>
      <c r="F51" s="3" t="s">
        <v>79</v>
      </c>
      <c r="G51" s="49" t="s">
        <v>926</v>
      </c>
      <c r="H51" s="163">
        <v>2</v>
      </c>
    </row>
    <row r="52" spans="1:7" ht="23.25">
      <c r="A52" s="3"/>
      <c r="B52" s="20" t="s">
        <v>570</v>
      </c>
      <c r="C52" s="54" t="s">
        <v>7</v>
      </c>
      <c r="D52" s="27"/>
      <c r="E52" s="3"/>
      <c r="F52" s="3"/>
      <c r="G52" s="49"/>
    </row>
    <row r="53" spans="1:7" ht="23.25">
      <c r="A53" s="3"/>
      <c r="B53" s="20" t="s">
        <v>571</v>
      </c>
      <c r="C53" s="54" t="s">
        <v>8</v>
      </c>
      <c r="D53" s="27"/>
      <c r="E53" s="3"/>
      <c r="F53" s="3"/>
      <c r="G53" s="49"/>
    </row>
    <row r="54" spans="1:7" ht="23.25">
      <c r="A54" s="3"/>
      <c r="B54" s="20"/>
      <c r="C54" s="54" t="s">
        <v>254</v>
      </c>
      <c r="D54" s="27"/>
      <c r="E54" s="3"/>
      <c r="F54" s="3"/>
      <c r="G54" s="49"/>
    </row>
    <row r="55" spans="1:7" ht="23.25">
      <c r="A55" s="3"/>
      <c r="B55" s="20"/>
      <c r="C55" s="54" t="s">
        <v>255</v>
      </c>
      <c r="D55" s="27"/>
      <c r="E55" s="3"/>
      <c r="F55" s="3"/>
      <c r="G55" s="49"/>
    </row>
    <row r="56" spans="1:7" ht="23.25">
      <c r="A56" s="3"/>
      <c r="B56" s="20"/>
      <c r="C56" s="54" t="s">
        <v>256</v>
      </c>
      <c r="D56" s="27"/>
      <c r="E56" s="3"/>
      <c r="F56" s="3"/>
      <c r="G56" s="49"/>
    </row>
    <row r="57" spans="1:7" ht="23.25">
      <c r="A57" s="3"/>
      <c r="B57" s="20"/>
      <c r="C57" s="54" t="s">
        <v>9</v>
      </c>
      <c r="D57" s="27"/>
      <c r="E57" s="3"/>
      <c r="F57" s="3"/>
      <c r="G57" s="49"/>
    </row>
    <row r="58" spans="1:7" ht="23.25">
      <c r="A58" s="3"/>
      <c r="B58" s="20"/>
      <c r="C58" s="54" t="s">
        <v>257</v>
      </c>
      <c r="D58" s="27"/>
      <c r="E58" s="3"/>
      <c r="F58" s="3"/>
      <c r="G58" s="49"/>
    </row>
    <row r="59" spans="1:7" ht="23.25">
      <c r="A59" s="5"/>
      <c r="B59" s="4"/>
      <c r="C59" s="55" t="s">
        <v>120</v>
      </c>
      <c r="D59" s="28"/>
      <c r="E59" s="5"/>
      <c r="F59" s="5"/>
      <c r="G59" s="50"/>
    </row>
    <row r="60" spans="1:8" ht="23.25">
      <c r="A60" s="15">
        <v>7</v>
      </c>
      <c r="B60" s="16" t="s">
        <v>572</v>
      </c>
      <c r="C60" s="56" t="s">
        <v>258</v>
      </c>
      <c r="D60" s="17">
        <v>20000</v>
      </c>
      <c r="E60" s="123">
        <v>6302</v>
      </c>
      <c r="F60" s="15" t="s">
        <v>79</v>
      </c>
      <c r="G60" s="2" t="s">
        <v>915</v>
      </c>
      <c r="H60" s="163">
        <v>3</v>
      </c>
    </row>
    <row r="61" spans="1:7" ht="23.25">
      <c r="A61" s="8"/>
      <c r="B61" s="9" t="s">
        <v>573</v>
      </c>
      <c r="C61" s="57" t="s">
        <v>187</v>
      </c>
      <c r="D61" s="11"/>
      <c r="E61" s="8"/>
      <c r="F61" s="8"/>
      <c r="G61" s="3" t="s">
        <v>78</v>
      </c>
    </row>
    <row r="62" spans="1:7" ht="23.25">
      <c r="A62" s="8"/>
      <c r="B62" s="9" t="s">
        <v>574</v>
      </c>
      <c r="C62" s="57" t="s">
        <v>158</v>
      </c>
      <c r="D62" s="11"/>
      <c r="E62" s="8"/>
      <c r="F62" s="9"/>
      <c r="G62" s="20"/>
    </row>
    <row r="63" spans="1:7" ht="23.25">
      <c r="A63" s="8"/>
      <c r="B63" s="9"/>
      <c r="C63" s="57" t="s">
        <v>159</v>
      </c>
      <c r="D63" s="11"/>
      <c r="E63" s="8"/>
      <c r="F63" s="9"/>
      <c r="G63" s="20"/>
    </row>
    <row r="64" spans="1:7" ht="23.25">
      <c r="A64" s="8"/>
      <c r="B64" s="9"/>
      <c r="C64" s="57" t="s">
        <v>160</v>
      </c>
      <c r="D64" s="11"/>
      <c r="E64" s="8"/>
      <c r="F64" s="9"/>
      <c r="G64" s="20"/>
    </row>
    <row r="65" spans="1:7" ht="23.25">
      <c r="A65" s="12"/>
      <c r="B65" s="13"/>
      <c r="C65" s="126" t="s">
        <v>259</v>
      </c>
      <c r="D65" s="14"/>
      <c r="E65" s="12"/>
      <c r="F65" s="13"/>
      <c r="G65" s="4"/>
    </row>
    <row r="66" spans="1:7" ht="23.25">
      <c r="A66" s="190" t="s">
        <v>1038</v>
      </c>
      <c r="B66" s="191"/>
      <c r="C66" s="191"/>
      <c r="D66" s="192"/>
      <c r="E66" s="167">
        <f>SUM(E9:E65)</f>
        <v>39162</v>
      </c>
      <c r="F66" s="187"/>
      <c r="G66" s="187"/>
    </row>
  </sheetData>
  <sheetProtection/>
  <mergeCells count="7">
    <mergeCell ref="A1:G1"/>
    <mergeCell ref="A2:G2"/>
    <mergeCell ref="A5:A7"/>
    <mergeCell ref="B5:B7"/>
    <mergeCell ref="A3:G3"/>
    <mergeCell ref="F66:G66"/>
    <mergeCell ref="A66:D66"/>
  </mergeCells>
  <printOptions/>
  <pageMargins left="0.5118110236220472" right="0" top="0.3937007874015748" bottom="0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8"/>
  <sheetViews>
    <sheetView view="pageBreakPreview" zoomScaleSheetLayoutView="100" zoomScalePageLayoutView="0" workbookViewId="0" topLeftCell="A217">
      <selection activeCell="B248" sqref="B248"/>
    </sheetView>
  </sheetViews>
  <sheetFormatPr defaultColWidth="9.140625" defaultRowHeight="15"/>
  <cols>
    <col min="1" max="1" width="3.28125" style="31" customWidth="1"/>
    <col min="2" max="2" width="30.140625" style="1" customWidth="1"/>
    <col min="3" max="3" width="25.140625" style="1" customWidth="1"/>
    <col min="4" max="4" width="10.00390625" style="1" customWidth="1"/>
    <col min="5" max="5" width="11.57421875" style="110" customWidth="1"/>
    <col min="6" max="6" width="11.57421875" style="72" customWidth="1"/>
    <col min="7" max="7" width="11.00390625" style="115" customWidth="1"/>
    <col min="8" max="8" width="6.421875" style="163" customWidth="1"/>
    <col min="9" max="16384" width="9.00390625" style="1" customWidth="1"/>
  </cols>
  <sheetData>
    <row r="1" spans="1:7" ht="19.5">
      <c r="A1" s="188" t="s">
        <v>811</v>
      </c>
      <c r="B1" s="188"/>
      <c r="C1" s="188"/>
      <c r="D1" s="188"/>
      <c r="E1" s="188"/>
      <c r="F1" s="188"/>
      <c r="G1" s="188"/>
    </row>
    <row r="2" spans="1:7" ht="19.5">
      <c r="A2" s="188" t="s">
        <v>812</v>
      </c>
      <c r="B2" s="188"/>
      <c r="C2" s="188"/>
      <c r="D2" s="188"/>
      <c r="E2" s="188"/>
      <c r="F2" s="188"/>
      <c r="G2" s="188"/>
    </row>
    <row r="3" spans="1:7" ht="19.5">
      <c r="A3" s="188" t="s">
        <v>996</v>
      </c>
      <c r="B3" s="188"/>
      <c r="C3" s="188"/>
      <c r="D3" s="188"/>
      <c r="E3" s="188"/>
      <c r="F3" s="188"/>
      <c r="G3" s="188"/>
    </row>
    <row r="4" ht="19.5">
      <c r="A4" s="40" t="s">
        <v>81</v>
      </c>
    </row>
    <row r="5" spans="1:7" ht="19.5">
      <c r="A5" s="189" t="s">
        <v>0</v>
      </c>
      <c r="B5" s="189" t="s">
        <v>1</v>
      </c>
      <c r="C5" s="2" t="s">
        <v>133</v>
      </c>
      <c r="D5" s="2" t="s">
        <v>6</v>
      </c>
      <c r="E5" s="111" t="s">
        <v>6</v>
      </c>
      <c r="F5" s="44" t="s">
        <v>134</v>
      </c>
      <c r="G5" s="44" t="s">
        <v>813</v>
      </c>
    </row>
    <row r="6" spans="1:7" ht="19.5">
      <c r="A6" s="189"/>
      <c r="B6" s="189"/>
      <c r="C6" s="3" t="s">
        <v>1</v>
      </c>
      <c r="D6" s="3" t="s">
        <v>807</v>
      </c>
      <c r="E6" s="62" t="s">
        <v>808</v>
      </c>
      <c r="F6" s="45" t="s">
        <v>78</v>
      </c>
      <c r="G6" s="45" t="s">
        <v>814</v>
      </c>
    </row>
    <row r="7" spans="1:7" ht="19.5">
      <c r="A7" s="189"/>
      <c r="B7" s="189"/>
      <c r="C7" s="4"/>
      <c r="D7" s="5" t="s">
        <v>2</v>
      </c>
      <c r="E7" s="63" t="s">
        <v>809</v>
      </c>
      <c r="F7" s="73"/>
      <c r="G7" s="73"/>
    </row>
    <row r="8" spans="1:7" ht="19.5">
      <c r="A8" s="36" t="s">
        <v>825</v>
      </c>
      <c r="B8" s="6"/>
      <c r="C8" s="7"/>
      <c r="D8" s="2"/>
      <c r="E8" s="111"/>
      <c r="F8" s="44"/>
      <c r="G8" s="44"/>
    </row>
    <row r="9" spans="1:8" ht="19.5">
      <c r="A9" s="3">
        <v>1</v>
      </c>
      <c r="B9" s="20" t="s">
        <v>10</v>
      </c>
      <c r="C9" s="20" t="s">
        <v>11</v>
      </c>
      <c r="D9" s="69"/>
      <c r="E9" s="62"/>
      <c r="F9" s="45" t="s">
        <v>79</v>
      </c>
      <c r="G9" s="45" t="s">
        <v>78</v>
      </c>
      <c r="H9" s="163">
        <v>1</v>
      </c>
    </row>
    <row r="10" spans="1:7" ht="19.5">
      <c r="A10" s="3"/>
      <c r="B10" s="20" t="s">
        <v>260</v>
      </c>
      <c r="C10" s="58" t="s">
        <v>262</v>
      </c>
      <c r="D10" s="68">
        <v>10998000</v>
      </c>
      <c r="E10" s="114">
        <v>10353700</v>
      </c>
      <c r="F10" s="45"/>
      <c r="G10" s="45" t="s">
        <v>936</v>
      </c>
    </row>
    <row r="11" spans="1:7" ht="19.5">
      <c r="A11" s="3"/>
      <c r="B11" s="20" t="s">
        <v>261</v>
      </c>
      <c r="C11" s="58"/>
      <c r="D11" s="68" t="s">
        <v>266</v>
      </c>
      <c r="E11" s="114"/>
      <c r="F11" s="45"/>
      <c r="G11" s="45"/>
    </row>
    <row r="12" spans="1:7" ht="19.5">
      <c r="A12" s="3"/>
      <c r="B12" s="20" t="s">
        <v>575</v>
      </c>
      <c r="C12" s="58" t="s">
        <v>263</v>
      </c>
      <c r="D12" s="68">
        <v>3091200</v>
      </c>
      <c r="E12" s="114">
        <v>2910400</v>
      </c>
      <c r="F12" s="45"/>
      <c r="G12" s="45"/>
    </row>
    <row r="13" spans="1:7" ht="19.5">
      <c r="A13" s="3"/>
      <c r="B13" s="20"/>
      <c r="C13" s="58"/>
      <c r="D13" s="68" t="s">
        <v>266</v>
      </c>
      <c r="E13" s="114"/>
      <c r="F13" s="45"/>
      <c r="G13" s="45"/>
    </row>
    <row r="14" spans="1:7" ht="19.5">
      <c r="A14" s="3"/>
      <c r="B14" s="20"/>
      <c r="C14" s="58" t="s">
        <v>264</v>
      </c>
      <c r="D14" s="68">
        <v>306000</v>
      </c>
      <c r="E14" s="114">
        <v>293000</v>
      </c>
      <c r="F14" s="45"/>
      <c r="G14" s="45"/>
    </row>
    <row r="15" spans="1:7" ht="19.5">
      <c r="A15" s="5"/>
      <c r="B15" s="4"/>
      <c r="C15" s="85" t="s">
        <v>265</v>
      </c>
      <c r="D15" s="86" t="s">
        <v>266</v>
      </c>
      <c r="E15" s="63"/>
      <c r="F15" s="73"/>
      <c r="G15" s="73"/>
    </row>
    <row r="16" spans="1:7" ht="19.5">
      <c r="A16" s="3">
        <v>2</v>
      </c>
      <c r="B16" s="20" t="s">
        <v>12</v>
      </c>
      <c r="C16" s="20" t="s">
        <v>108</v>
      </c>
      <c r="D16" s="27">
        <v>50000</v>
      </c>
      <c r="E16" s="62">
        <v>0</v>
      </c>
      <c r="F16" s="45" t="s">
        <v>818</v>
      </c>
      <c r="G16" s="45" t="s">
        <v>940</v>
      </c>
    </row>
    <row r="17" spans="1:7" ht="19.5">
      <c r="A17" s="3"/>
      <c r="B17" s="20" t="s">
        <v>576</v>
      </c>
      <c r="C17" s="20" t="s">
        <v>13</v>
      </c>
      <c r="D17" s="27"/>
      <c r="E17" s="62"/>
      <c r="F17" s="45"/>
      <c r="G17" s="45" t="s">
        <v>78</v>
      </c>
    </row>
    <row r="18" spans="1:7" ht="19.5">
      <c r="A18" s="5"/>
      <c r="B18" s="4"/>
      <c r="C18" s="4" t="s">
        <v>117</v>
      </c>
      <c r="D18" s="28"/>
      <c r="E18" s="63"/>
      <c r="F18" s="73"/>
      <c r="G18" s="73"/>
    </row>
    <row r="19" spans="1:7" ht="19.5">
      <c r="A19" s="3">
        <v>3</v>
      </c>
      <c r="B19" s="20" t="s">
        <v>93</v>
      </c>
      <c r="C19" s="20" t="s">
        <v>161</v>
      </c>
      <c r="D19" s="27">
        <v>30000</v>
      </c>
      <c r="E19" s="62">
        <v>0</v>
      </c>
      <c r="F19" s="45" t="s">
        <v>818</v>
      </c>
      <c r="G19" s="45" t="s">
        <v>940</v>
      </c>
    </row>
    <row r="20" spans="1:7" ht="19.5">
      <c r="A20" s="3"/>
      <c r="B20" s="20" t="s">
        <v>267</v>
      </c>
      <c r="C20" s="20" t="s">
        <v>268</v>
      </c>
      <c r="D20" s="27"/>
      <c r="E20" s="62"/>
      <c r="F20" s="45"/>
      <c r="G20" s="45" t="s">
        <v>78</v>
      </c>
    </row>
    <row r="21" spans="1:7" ht="19.5">
      <c r="A21" s="3"/>
      <c r="B21" s="20" t="s">
        <v>577</v>
      </c>
      <c r="C21" s="20" t="s">
        <v>269</v>
      </c>
      <c r="D21" s="27"/>
      <c r="E21" s="62"/>
      <c r="F21" s="45"/>
      <c r="G21" s="45"/>
    </row>
    <row r="22" spans="1:7" ht="19.5">
      <c r="A22" s="3"/>
      <c r="B22" s="20"/>
      <c r="C22" s="20" t="s">
        <v>270</v>
      </c>
      <c r="D22" s="27"/>
      <c r="E22" s="62"/>
      <c r="F22" s="45"/>
      <c r="G22" s="45"/>
    </row>
    <row r="23" spans="1:7" ht="19.5">
      <c r="A23" s="5"/>
      <c r="B23" s="4"/>
      <c r="C23" s="4" t="s">
        <v>271</v>
      </c>
      <c r="D23" s="28"/>
      <c r="E23" s="63"/>
      <c r="F23" s="73"/>
      <c r="G23" s="73"/>
    </row>
    <row r="24" spans="1:7" ht="19.5">
      <c r="A24" s="53" t="s">
        <v>828</v>
      </c>
      <c r="B24" s="20"/>
      <c r="C24" s="20"/>
      <c r="D24" s="20"/>
      <c r="E24" s="27"/>
      <c r="F24" s="79"/>
      <c r="G24" s="45"/>
    </row>
    <row r="25" spans="1:7" ht="19.5">
      <c r="A25" s="8">
        <v>4</v>
      </c>
      <c r="B25" s="20" t="s">
        <v>272</v>
      </c>
      <c r="C25" s="20" t="s">
        <v>56</v>
      </c>
      <c r="D25" s="11">
        <v>150000</v>
      </c>
      <c r="E25" s="27">
        <v>0</v>
      </c>
      <c r="F25" s="70" t="s">
        <v>55</v>
      </c>
      <c r="G25" s="45" t="s">
        <v>940</v>
      </c>
    </row>
    <row r="26" spans="1:7" ht="19.5">
      <c r="A26" s="8"/>
      <c r="B26" s="9" t="s">
        <v>578</v>
      </c>
      <c r="C26" s="20" t="s">
        <v>57</v>
      </c>
      <c r="D26" s="11"/>
      <c r="E26" s="27"/>
      <c r="F26" s="74"/>
      <c r="G26" s="45" t="s">
        <v>78</v>
      </c>
    </row>
    <row r="27" spans="1:7" ht="19.5">
      <c r="A27" s="8"/>
      <c r="B27" s="9"/>
      <c r="C27" s="20" t="s">
        <v>58</v>
      </c>
      <c r="D27" s="11"/>
      <c r="E27" s="27"/>
      <c r="F27" s="74"/>
      <c r="G27" s="45"/>
    </row>
    <row r="28" spans="1:7" ht="19.5">
      <c r="A28" s="5"/>
      <c r="B28" s="4"/>
      <c r="C28" s="4" t="s">
        <v>77</v>
      </c>
      <c r="D28" s="28"/>
      <c r="E28" s="28"/>
      <c r="F28" s="73"/>
      <c r="G28" s="73"/>
    </row>
    <row r="29" spans="1:7" ht="19.5">
      <c r="A29" s="2">
        <v>5</v>
      </c>
      <c r="B29" s="7" t="s">
        <v>579</v>
      </c>
      <c r="C29" s="7" t="s">
        <v>59</v>
      </c>
      <c r="D29" s="26">
        <v>22000</v>
      </c>
      <c r="E29" s="26">
        <v>0</v>
      </c>
      <c r="F29" s="44" t="s">
        <v>818</v>
      </c>
      <c r="G29" s="44" t="s">
        <v>940</v>
      </c>
    </row>
    <row r="30" spans="1:7" ht="19.5">
      <c r="A30" s="3"/>
      <c r="B30" s="20" t="s">
        <v>580</v>
      </c>
      <c r="C30" s="20" t="s">
        <v>60</v>
      </c>
      <c r="D30" s="27"/>
      <c r="E30" s="27"/>
      <c r="F30" s="45"/>
      <c r="G30" s="45" t="s">
        <v>78</v>
      </c>
    </row>
    <row r="31" spans="1:7" ht="19.5">
      <c r="A31" s="3"/>
      <c r="B31" s="20" t="s">
        <v>581</v>
      </c>
      <c r="C31" s="20" t="s">
        <v>61</v>
      </c>
      <c r="D31" s="27"/>
      <c r="E31" s="27"/>
      <c r="F31" s="45"/>
      <c r="G31" s="45"/>
    </row>
    <row r="32" spans="1:7" ht="19.5">
      <c r="A32" s="3"/>
      <c r="B32" s="20"/>
      <c r="C32" s="20" t="s">
        <v>62</v>
      </c>
      <c r="D32" s="27"/>
      <c r="E32" s="27"/>
      <c r="F32" s="45"/>
      <c r="G32" s="45"/>
    </row>
    <row r="33" spans="1:8" ht="19.5">
      <c r="A33" s="2">
        <v>6</v>
      </c>
      <c r="B33" s="7" t="s">
        <v>63</v>
      </c>
      <c r="C33" s="7" t="s">
        <v>64</v>
      </c>
      <c r="D33" s="26">
        <v>216531</v>
      </c>
      <c r="E33" s="169">
        <v>194356.12</v>
      </c>
      <c r="F33" s="44" t="s">
        <v>818</v>
      </c>
      <c r="G33" s="44" t="s">
        <v>78</v>
      </c>
      <c r="H33" s="163">
        <v>2</v>
      </c>
    </row>
    <row r="34" spans="1:7" ht="19.5">
      <c r="A34" s="3"/>
      <c r="B34" s="20" t="s">
        <v>273</v>
      </c>
      <c r="C34" s="20" t="s">
        <v>65</v>
      </c>
      <c r="D34" s="27"/>
      <c r="E34" s="11"/>
      <c r="F34" s="45"/>
      <c r="G34" s="45" t="s">
        <v>941</v>
      </c>
    </row>
    <row r="35" spans="1:7" ht="19.5">
      <c r="A35" s="3"/>
      <c r="B35" s="20" t="s">
        <v>274</v>
      </c>
      <c r="C35" s="20" t="s">
        <v>275</v>
      </c>
      <c r="D35" s="27"/>
      <c r="E35" s="11"/>
      <c r="F35" s="45"/>
      <c r="G35" s="45"/>
    </row>
    <row r="36" spans="1:7" ht="19.5">
      <c r="A36" s="3"/>
      <c r="B36" s="20" t="s">
        <v>583</v>
      </c>
      <c r="C36" s="20" t="s">
        <v>162</v>
      </c>
      <c r="D36" s="27"/>
      <c r="E36" s="11"/>
      <c r="F36" s="45"/>
      <c r="G36" s="45"/>
    </row>
    <row r="37" spans="1:7" ht="19.5">
      <c r="A37" s="5"/>
      <c r="B37" s="4"/>
      <c r="C37" s="4"/>
      <c r="D37" s="28"/>
      <c r="E37" s="14"/>
      <c r="F37" s="73"/>
      <c r="G37" s="73"/>
    </row>
    <row r="38" spans="1:8" ht="19.5">
      <c r="A38" s="3">
        <v>7</v>
      </c>
      <c r="B38" s="20" t="s">
        <v>66</v>
      </c>
      <c r="C38" s="20" t="s">
        <v>67</v>
      </c>
      <c r="D38" s="27">
        <v>553700</v>
      </c>
      <c r="E38" s="11">
        <v>553700</v>
      </c>
      <c r="F38" s="45" t="s">
        <v>818</v>
      </c>
      <c r="G38" s="45" t="s">
        <v>78</v>
      </c>
      <c r="H38" s="163">
        <v>3</v>
      </c>
    </row>
    <row r="39" spans="1:7" ht="19.5">
      <c r="A39" s="3"/>
      <c r="B39" s="20" t="s">
        <v>273</v>
      </c>
      <c r="C39" s="20" t="s">
        <v>65</v>
      </c>
      <c r="D39" s="27"/>
      <c r="E39" s="27"/>
      <c r="F39" s="45"/>
      <c r="G39" s="45" t="s">
        <v>941</v>
      </c>
    </row>
    <row r="40" spans="1:7" ht="19.5">
      <c r="A40" s="3"/>
      <c r="B40" s="20" t="s">
        <v>274</v>
      </c>
      <c r="C40" s="20" t="s">
        <v>275</v>
      </c>
      <c r="D40" s="27"/>
      <c r="E40" s="27"/>
      <c r="F40" s="45"/>
      <c r="G40" s="45"/>
    </row>
    <row r="41" spans="1:7" ht="19.5">
      <c r="A41" s="5"/>
      <c r="B41" s="4" t="s">
        <v>584</v>
      </c>
      <c r="C41" s="4" t="s">
        <v>98</v>
      </c>
      <c r="D41" s="28"/>
      <c r="E41" s="28"/>
      <c r="F41" s="73"/>
      <c r="G41" s="73"/>
    </row>
    <row r="42" spans="1:8" ht="19.5">
      <c r="A42" s="3">
        <v>8</v>
      </c>
      <c r="B42" s="20" t="s">
        <v>276</v>
      </c>
      <c r="C42" s="20" t="s">
        <v>278</v>
      </c>
      <c r="D42" s="27">
        <v>115000</v>
      </c>
      <c r="E42" s="27">
        <v>96138</v>
      </c>
      <c r="F42" s="45" t="s">
        <v>818</v>
      </c>
      <c r="G42" s="45" t="s">
        <v>78</v>
      </c>
      <c r="H42" s="163">
        <v>4</v>
      </c>
    </row>
    <row r="43" spans="1:7" ht="19.5">
      <c r="A43" s="3"/>
      <c r="B43" s="20" t="s">
        <v>277</v>
      </c>
      <c r="C43" s="20" t="s">
        <v>279</v>
      </c>
      <c r="D43" s="27"/>
      <c r="E43" s="27"/>
      <c r="F43" s="45"/>
      <c r="G43" s="45" t="s">
        <v>936</v>
      </c>
    </row>
    <row r="44" spans="1:7" ht="19.5">
      <c r="A44" s="3"/>
      <c r="B44" s="20" t="s">
        <v>281</v>
      </c>
      <c r="C44" s="20" t="s">
        <v>280</v>
      </c>
      <c r="D44" s="27"/>
      <c r="E44" s="27"/>
      <c r="F44" s="45"/>
      <c r="G44" s="45"/>
    </row>
    <row r="45" spans="1:7" ht="19.5">
      <c r="A45" s="5"/>
      <c r="B45" s="4" t="s">
        <v>827</v>
      </c>
      <c r="C45" s="4"/>
      <c r="D45" s="28"/>
      <c r="E45" s="28"/>
      <c r="F45" s="73"/>
      <c r="G45" s="73"/>
    </row>
    <row r="46" spans="1:8" ht="19.5">
      <c r="A46" s="3">
        <v>9</v>
      </c>
      <c r="B46" s="20" t="s">
        <v>180</v>
      </c>
      <c r="C46" s="20" t="s">
        <v>282</v>
      </c>
      <c r="D46" s="27">
        <v>47200</v>
      </c>
      <c r="E46" s="27">
        <v>71821</v>
      </c>
      <c r="F46" s="45" t="s">
        <v>818</v>
      </c>
      <c r="G46" s="45" t="s">
        <v>78</v>
      </c>
      <c r="H46" s="163">
        <v>5</v>
      </c>
    </row>
    <row r="47" spans="1:7" ht="19.5">
      <c r="A47" s="3"/>
      <c r="B47" s="20" t="s">
        <v>181</v>
      </c>
      <c r="C47" s="20" t="s">
        <v>283</v>
      </c>
      <c r="D47" s="27"/>
      <c r="E47" s="27"/>
      <c r="F47" s="45"/>
      <c r="G47" s="45" t="s">
        <v>936</v>
      </c>
    </row>
    <row r="48" spans="1:7" ht="19.5">
      <c r="A48" s="3"/>
      <c r="B48" s="20" t="s">
        <v>274</v>
      </c>
      <c r="C48" s="20" t="s">
        <v>284</v>
      </c>
      <c r="D48" s="27"/>
      <c r="E48" s="27"/>
      <c r="F48" s="45"/>
      <c r="G48" s="45"/>
    </row>
    <row r="49" spans="1:7" ht="19.5">
      <c r="A49" s="3"/>
      <c r="B49" s="20" t="s">
        <v>585</v>
      </c>
      <c r="C49" s="20" t="s">
        <v>283</v>
      </c>
      <c r="D49" s="27"/>
      <c r="E49" s="27"/>
      <c r="F49" s="45"/>
      <c r="G49" s="45"/>
    </row>
    <row r="50" spans="1:7" ht="19.5">
      <c r="A50" s="3"/>
      <c r="B50" s="20"/>
      <c r="C50" s="20" t="s">
        <v>285</v>
      </c>
      <c r="D50" s="27"/>
      <c r="E50" s="27"/>
      <c r="F50" s="45"/>
      <c r="G50" s="45"/>
    </row>
    <row r="51" spans="1:7" ht="19.5">
      <c r="A51" s="5"/>
      <c r="B51" s="4"/>
      <c r="C51" s="4" t="s">
        <v>286</v>
      </c>
      <c r="D51" s="28"/>
      <c r="E51" s="28"/>
      <c r="F51" s="73"/>
      <c r="G51" s="73"/>
    </row>
    <row r="52" spans="1:8" ht="19.5">
      <c r="A52" s="3">
        <v>10</v>
      </c>
      <c r="B52" s="20" t="s">
        <v>586</v>
      </c>
      <c r="C52" s="20" t="s">
        <v>287</v>
      </c>
      <c r="D52" s="27"/>
      <c r="E52" s="27"/>
      <c r="F52" s="70" t="s">
        <v>839</v>
      </c>
      <c r="G52" s="45" t="s">
        <v>78</v>
      </c>
      <c r="H52" s="163">
        <v>6</v>
      </c>
    </row>
    <row r="53" spans="1:7" ht="19.5">
      <c r="A53" s="3"/>
      <c r="B53" s="20" t="s">
        <v>751</v>
      </c>
      <c r="C53" s="20" t="s">
        <v>288</v>
      </c>
      <c r="D53" s="27"/>
      <c r="E53" s="27"/>
      <c r="F53" s="45"/>
      <c r="G53" s="45" t="s">
        <v>941</v>
      </c>
    </row>
    <row r="54" spans="1:7" ht="19.5">
      <c r="A54" s="3"/>
      <c r="B54" s="20" t="s">
        <v>587</v>
      </c>
      <c r="C54" s="20" t="s">
        <v>289</v>
      </c>
      <c r="D54" s="27"/>
      <c r="E54" s="27"/>
      <c r="F54" s="45"/>
      <c r="G54" s="45"/>
    </row>
    <row r="55" spans="1:7" ht="19.5">
      <c r="A55" s="5"/>
      <c r="B55" s="4"/>
      <c r="C55" s="4" t="s">
        <v>290</v>
      </c>
      <c r="D55" s="28"/>
      <c r="E55" s="28"/>
      <c r="F55" s="73"/>
      <c r="G55" s="73"/>
    </row>
    <row r="56" spans="1:8" ht="19.5">
      <c r="A56" s="3">
        <v>11</v>
      </c>
      <c r="B56" s="20" t="s">
        <v>743</v>
      </c>
      <c r="C56" s="20" t="s">
        <v>745</v>
      </c>
      <c r="D56" s="27">
        <v>98500</v>
      </c>
      <c r="E56" s="27">
        <v>98000</v>
      </c>
      <c r="F56" s="45"/>
      <c r="G56" s="45" t="s">
        <v>78</v>
      </c>
      <c r="H56" s="163">
        <v>7</v>
      </c>
    </row>
    <row r="57" spans="1:7" ht="19.5">
      <c r="A57" s="3"/>
      <c r="B57" s="20" t="s">
        <v>744</v>
      </c>
      <c r="C57" s="20" t="s">
        <v>746</v>
      </c>
      <c r="D57" s="27"/>
      <c r="E57" s="27"/>
      <c r="F57" s="45"/>
      <c r="G57" s="45" t="s">
        <v>941</v>
      </c>
    </row>
    <row r="58" spans="1:7" ht="19.5">
      <c r="A58" s="3"/>
      <c r="B58" s="20" t="s">
        <v>752</v>
      </c>
      <c r="C58" s="20" t="s">
        <v>747</v>
      </c>
      <c r="D58" s="27"/>
      <c r="E58" s="27"/>
      <c r="F58" s="45"/>
      <c r="G58" s="45"/>
    </row>
    <row r="59" spans="1:7" ht="19.5">
      <c r="A59" s="3"/>
      <c r="B59" s="20"/>
      <c r="C59" s="20" t="s">
        <v>748</v>
      </c>
      <c r="D59" s="27"/>
      <c r="E59" s="27"/>
      <c r="F59" s="45"/>
      <c r="G59" s="45"/>
    </row>
    <row r="60" spans="1:7" ht="19.5">
      <c r="A60" s="5"/>
      <c r="B60" s="4"/>
      <c r="C60" s="4" t="s">
        <v>826</v>
      </c>
      <c r="D60" s="28"/>
      <c r="E60" s="28"/>
      <c r="F60" s="73"/>
      <c r="G60" s="73"/>
    </row>
    <row r="61" spans="1:8" ht="19.5">
      <c r="A61" s="3">
        <v>12</v>
      </c>
      <c r="B61" s="20" t="s">
        <v>749</v>
      </c>
      <c r="C61" s="20" t="s">
        <v>291</v>
      </c>
      <c r="D61" s="27"/>
      <c r="E61" s="27"/>
      <c r="F61" s="70" t="s">
        <v>840</v>
      </c>
      <c r="G61" s="45" t="s">
        <v>78</v>
      </c>
      <c r="H61" s="163">
        <v>8</v>
      </c>
    </row>
    <row r="62" spans="1:7" ht="19.5">
      <c r="A62" s="3"/>
      <c r="B62" s="20" t="s">
        <v>750</v>
      </c>
      <c r="C62" s="20" t="s">
        <v>754</v>
      </c>
      <c r="D62" s="27"/>
      <c r="E62" s="27"/>
      <c r="F62" s="70"/>
      <c r="G62" s="45" t="s">
        <v>941</v>
      </c>
    </row>
    <row r="63" spans="1:7" ht="19.5">
      <c r="A63" s="3"/>
      <c r="B63" s="20" t="s">
        <v>753</v>
      </c>
      <c r="C63" s="20" t="s">
        <v>292</v>
      </c>
      <c r="D63" s="27"/>
      <c r="E63" s="27"/>
      <c r="F63" s="70"/>
      <c r="G63" s="45"/>
    </row>
    <row r="64" spans="1:7" ht="19.5">
      <c r="A64" s="5"/>
      <c r="B64" s="4"/>
      <c r="C64" s="4" t="s">
        <v>293</v>
      </c>
      <c r="D64" s="28">
        <v>45000</v>
      </c>
      <c r="E64" s="28">
        <v>44500</v>
      </c>
      <c r="F64" s="71"/>
      <c r="G64" s="73"/>
    </row>
    <row r="65" spans="1:8" ht="19.5">
      <c r="A65" s="3">
        <v>13</v>
      </c>
      <c r="B65" s="20" t="s">
        <v>755</v>
      </c>
      <c r="C65" s="20" t="s">
        <v>294</v>
      </c>
      <c r="D65" s="27"/>
      <c r="E65" s="27"/>
      <c r="F65" s="70"/>
      <c r="G65" s="45"/>
      <c r="H65" s="163">
        <v>9</v>
      </c>
    </row>
    <row r="66" spans="1:7" ht="19.5">
      <c r="A66" s="3"/>
      <c r="B66" s="20" t="s">
        <v>756</v>
      </c>
      <c r="C66" s="20" t="s">
        <v>757</v>
      </c>
      <c r="D66" s="27"/>
      <c r="E66" s="27"/>
      <c r="F66" s="70"/>
      <c r="G66" s="45"/>
    </row>
    <row r="67" spans="1:7" ht="19.5">
      <c r="A67" s="5"/>
      <c r="B67" s="4" t="s">
        <v>583</v>
      </c>
      <c r="C67" s="4" t="s">
        <v>758</v>
      </c>
      <c r="D67" s="28"/>
      <c r="E67" s="28"/>
      <c r="F67" s="71"/>
      <c r="G67" s="73"/>
    </row>
    <row r="68" spans="1:8" ht="19.5">
      <c r="A68" s="3">
        <v>14</v>
      </c>
      <c r="B68" s="20" t="s">
        <v>759</v>
      </c>
      <c r="C68" s="20" t="s">
        <v>295</v>
      </c>
      <c r="D68" s="27"/>
      <c r="E68" s="27"/>
      <c r="F68" s="70" t="s">
        <v>841</v>
      </c>
      <c r="G68" s="45"/>
      <c r="H68" s="163">
        <v>10</v>
      </c>
    </row>
    <row r="69" spans="1:7" ht="19.5">
      <c r="A69" s="3"/>
      <c r="B69" s="20" t="s">
        <v>157</v>
      </c>
      <c r="C69" s="20" t="s">
        <v>760</v>
      </c>
      <c r="D69" s="27"/>
      <c r="E69" s="27"/>
      <c r="F69" s="45"/>
      <c r="G69" s="45"/>
    </row>
    <row r="70" spans="1:7" ht="19.5">
      <c r="A70" s="5"/>
      <c r="B70" s="4" t="s">
        <v>582</v>
      </c>
      <c r="C70" s="4"/>
      <c r="D70" s="28"/>
      <c r="E70" s="28"/>
      <c r="F70" s="73"/>
      <c r="G70" s="73"/>
    </row>
    <row r="71" spans="1:8" ht="19.5">
      <c r="A71" s="3">
        <v>15</v>
      </c>
      <c r="B71" s="20" t="s">
        <v>761</v>
      </c>
      <c r="C71" s="20" t="s">
        <v>764</v>
      </c>
      <c r="D71" s="27"/>
      <c r="E71" s="27"/>
      <c r="F71" s="45"/>
      <c r="G71" s="45" t="s">
        <v>78</v>
      </c>
      <c r="H71" s="163">
        <v>11</v>
      </c>
    </row>
    <row r="72" spans="1:7" ht="19.5">
      <c r="A72" s="3"/>
      <c r="B72" s="20" t="s">
        <v>762</v>
      </c>
      <c r="C72" s="20" t="s">
        <v>296</v>
      </c>
      <c r="D72" s="27">
        <v>137200</v>
      </c>
      <c r="E72" s="27">
        <v>137000</v>
      </c>
      <c r="F72" s="45"/>
      <c r="G72" s="45" t="s">
        <v>941</v>
      </c>
    </row>
    <row r="73" spans="1:7" ht="19.5">
      <c r="A73" s="3"/>
      <c r="B73" s="20" t="s">
        <v>763</v>
      </c>
      <c r="C73" s="20" t="s">
        <v>765</v>
      </c>
      <c r="D73" s="27"/>
      <c r="E73" s="27"/>
      <c r="F73" s="45"/>
      <c r="G73" s="45"/>
    </row>
    <row r="74" spans="1:7" ht="19.5">
      <c r="A74" s="3"/>
      <c r="B74" s="20" t="s">
        <v>582</v>
      </c>
      <c r="C74" s="20" t="s">
        <v>297</v>
      </c>
      <c r="D74" s="27"/>
      <c r="E74" s="27"/>
      <c r="F74" s="45"/>
      <c r="G74" s="45"/>
    </row>
    <row r="75" spans="1:7" ht="19.5">
      <c r="A75" s="3"/>
      <c r="B75" s="20"/>
      <c r="C75" s="20" t="s">
        <v>766</v>
      </c>
      <c r="D75" s="27"/>
      <c r="E75" s="27"/>
      <c r="F75" s="45"/>
      <c r="G75" s="45"/>
    </row>
    <row r="76" spans="1:7" ht="19.5">
      <c r="A76" s="3"/>
      <c r="B76" s="20"/>
      <c r="C76" s="20" t="s">
        <v>767</v>
      </c>
      <c r="D76" s="27"/>
      <c r="E76" s="27"/>
      <c r="F76" s="45"/>
      <c r="G76" s="45"/>
    </row>
    <row r="77" spans="1:7" ht="19.5">
      <c r="A77" s="5"/>
      <c r="B77" s="4"/>
      <c r="C77" s="4" t="s">
        <v>768</v>
      </c>
      <c r="D77" s="28"/>
      <c r="E77" s="28"/>
      <c r="F77" s="73"/>
      <c r="G77" s="73"/>
    </row>
    <row r="78" spans="1:7" ht="19.5">
      <c r="A78" s="3"/>
      <c r="B78" s="39" t="s">
        <v>298</v>
      </c>
      <c r="C78" s="20"/>
      <c r="D78" s="27"/>
      <c r="E78" s="27"/>
      <c r="F78" s="45"/>
      <c r="G78" s="45"/>
    </row>
    <row r="79" spans="1:8" ht="19.5">
      <c r="A79" s="3">
        <v>16</v>
      </c>
      <c r="B79" s="20" t="s">
        <v>299</v>
      </c>
      <c r="C79" s="20" t="s">
        <v>64</v>
      </c>
      <c r="D79" s="27">
        <v>289346</v>
      </c>
      <c r="E79" s="11">
        <v>275581.52</v>
      </c>
      <c r="F79" s="37" t="s">
        <v>842</v>
      </c>
      <c r="G79" s="45" t="s">
        <v>78</v>
      </c>
      <c r="H79" s="163">
        <v>12</v>
      </c>
    </row>
    <row r="80" spans="1:7" ht="19.5">
      <c r="A80" s="3"/>
      <c r="B80" s="20" t="s">
        <v>300</v>
      </c>
      <c r="C80" s="20" t="s">
        <v>301</v>
      </c>
      <c r="D80" s="27"/>
      <c r="E80" s="11"/>
      <c r="F80" s="45"/>
      <c r="G80" s="45" t="s">
        <v>941</v>
      </c>
    </row>
    <row r="81" spans="1:7" ht="19.5">
      <c r="A81" s="3"/>
      <c r="B81" s="20" t="s">
        <v>582</v>
      </c>
      <c r="C81" s="20" t="s">
        <v>588</v>
      </c>
      <c r="D81" s="27"/>
      <c r="E81" s="11"/>
      <c r="F81" s="45"/>
      <c r="G81" s="45"/>
    </row>
    <row r="82" spans="1:7" ht="19.5">
      <c r="A82" s="5"/>
      <c r="B82" s="4"/>
      <c r="C82" s="4" t="s">
        <v>302</v>
      </c>
      <c r="D82" s="28"/>
      <c r="E82" s="14"/>
      <c r="F82" s="73"/>
      <c r="G82" s="73"/>
    </row>
    <row r="83" spans="1:8" ht="19.5">
      <c r="A83" s="2">
        <v>17</v>
      </c>
      <c r="B83" s="7" t="s">
        <v>303</v>
      </c>
      <c r="C83" s="7" t="s">
        <v>67</v>
      </c>
      <c r="D83" s="26">
        <v>604000</v>
      </c>
      <c r="E83" s="17">
        <v>619480</v>
      </c>
      <c r="F83" s="38" t="s">
        <v>842</v>
      </c>
      <c r="G83" s="44" t="s">
        <v>78</v>
      </c>
      <c r="H83" s="163">
        <v>13</v>
      </c>
    </row>
    <row r="84" spans="1:7" ht="19.5">
      <c r="A84" s="3"/>
      <c r="B84" s="20" t="s">
        <v>300</v>
      </c>
      <c r="C84" s="20" t="s">
        <v>304</v>
      </c>
      <c r="D84" s="27"/>
      <c r="E84" s="27"/>
      <c r="F84" s="45"/>
      <c r="G84" s="45" t="s">
        <v>941</v>
      </c>
    </row>
    <row r="85" spans="1:7" ht="19.5">
      <c r="A85" s="3"/>
      <c r="B85" s="20" t="s">
        <v>589</v>
      </c>
      <c r="C85" s="20" t="s">
        <v>588</v>
      </c>
      <c r="D85" s="27"/>
      <c r="E85" s="27"/>
      <c r="F85" s="45"/>
      <c r="G85" s="45"/>
    </row>
    <row r="86" spans="1:7" ht="19.5">
      <c r="A86" s="3"/>
      <c r="B86" s="20"/>
      <c r="C86" s="20" t="s">
        <v>305</v>
      </c>
      <c r="D86" s="27"/>
      <c r="E86" s="27"/>
      <c r="F86" s="45"/>
      <c r="G86" s="45"/>
    </row>
    <row r="87" spans="1:7" ht="19.5">
      <c r="A87" s="3"/>
      <c r="B87" s="20"/>
      <c r="C87" s="20"/>
      <c r="D87" s="27"/>
      <c r="E87" s="27"/>
      <c r="F87" s="45"/>
      <c r="G87" s="45"/>
    </row>
    <row r="88" spans="1:7" ht="19.5">
      <c r="A88" s="3"/>
      <c r="B88" s="20"/>
      <c r="C88" s="20"/>
      <c r="D88" s="27"/>
      <c r="E88" s="27"/>
      <c r="F88" s="45"/>
      <c r="G88" s="45"/>
    </row>
    <row r="89" spans="1:7" ht="19.5">
      <c r="A89" s="5"/>
      <c r="B89" s="4"/>
      <c r="C89" s="4"/>
      <c r="D89" s="28"/>
      <c r="E89" s="28"/>
      <c r="F89" s="73"/>
      <c r="G89" s="73"/>
    </row>
    <row r="90" spans="1:7" ht="19.5">
      <c r="A90" s="2"/>
      <c r="B90" s="59" t="s">
        <v>163</v>
      </c>
      <c r="C90" s="7"/>
      <c r="D90" s="26"/>
      <c r="E90" s="26"/>
      <c r="F90" s="44"/>
      <c r="G90" s="44"/>
    </row>
    <row r="91" spans="1:8" ht="19.5">
      <c r="A91" s="3">
        <v>18</v>
      </c>
      <c r="B91" s="20" t="s">
        <v>306</v>
      </c>
      <c r="C91" s="20" t="s">
        <v>69</v>
      </c>
      <c r="D91" s="27">
        <v>17500</v>
      </c>
      <c r="E91" s="27">
        <v>17500</v>
      </c>
      <c r="F91" s="37" t="s">
        <v>843</v>
      </c>
      <c r="G91" s="45" t="s">
        <v>926</v>
      </c>
      <c r="H91" s="163">
        <v>14</v>
      </c>
    </row>
    <row r="92" spans="1:7" ht="19.5">
      <c r="A92" s="3"/>
      <c r="B92" s="20" t="s">
        <v>307</v>
      </c>
      <c r="C92" s="20" t="s">
        <v>70</v>
      </c>
      <c r="D92" s="27"/>
      <c r="E92" s="27"/>
      <c r="F92" s="45"/>
      <c r="G92" s="45"/>
    </row>
    <row r="93" spans="1:7" ht="19.5">
      <c r="A93" s="5"/>
      <c r="B93" s="4" t="s">
        <v>591</v>
      </c>
      <c r="C93" s="4" t="s">
        <v>187</v>
      </c>
      <c r="D93" s="28"/>
      <c r="E93" s="28"/>
      <c r="F93" s="73"/>
      <c r="G93" s="73"/>
    </row>
    <row r="94" spans="1:8" ht="19.5">
      <c r="A94" s="3">
        <v>19</v>
      </c>
      <c r="B94" s="20" t="s">
        <v>308</v>
      </c>
      <c r="C94" s="20" t="s">
        <v>164</v>
      </c>
      <c r="D94" s="27">
        <v>10000</v>
      </c>
      <c r="E94" s="27">
        <v>10000</v>
      </c>
      <c r="F94" s="37" t="s">
        <v>843</v>
      </c>
      <c r="G94" s="117" t="s">
        <v>926</v>
      </c>
      <c r="H94" s="163">
        <v>15</v>
      </c>
    </row>
    <row r="95" spans="1:7" ht="19.5">
      <c r="A95" s="3"/>
      <c r="B95" s="20" t="s">
        <v>309</v>
      </c>
      <c r="C95" s="20" t="s">
        <v>310</v>
      </c>
      <c r="D95" s="27"/>
      <c r="E95" s="27"/>
      <c r="F95" s="45"/>
      <c r="G95" s="45"/>
    </row>
    <row r="96" spans="1:7" ht="19.5">
      <c r="A96" s="3"/>
      <c r="B96" s="20" t="s">
        <v>590</v>
      </c>
      <c r="C96" s="20" t="s">
        <v>311</v>
      </c>
      <c r="D96" s="27"/>
      <c r="E96" s="27"/>
      <c r="F96" s="45"/>
      <c r="G96" s="45"/>
    </row>
    <row r="97" spans="1:7" ht="19.5">
      <c r="A97" s="5"/>
      <c r="B97" s="4"/>
      <c r="C97" s="4" t="s">
        <v>312</v>
      </c>
      <c r="D97" s="28"/>
      <c r="E97" s="28"/>
      <c r="F97" s="73"/>
      <c r="G97" s="73"/>
    </row>
    <row r="98" spans="1:8" ht="19.5">
      <c r="A98" s="3">
        <v>20</v>
      </c>
      <c r="B98" s="20" t="s">
        <v>313</v>
      </c>
      <c r="C98" s="20" t="s">
        <v>315</v>
      </c>
      <c r="D98" s="27">
        <v>20000</v>
      </c>
      <c r="E98" s="27">
        <v>20000</v>
      </c>
      <c r="F98" s="37" t="s">
        <v>843</v>
      </c>
      <c r="G98" s="117" t="s">
        <v>926</v>
      </c>
      <c r="H98" s="163">
        <v>16</v>
      </c>
    </row>
    <row r="99" spans="1:7" ht="19.5">
      <c r="A99" s="3"/>
      <c r="B99" s="20" t="s">
        <v>314</v>
      </c>
      <c r="C99" s="20" t="s">
        <v>316</v>
      </c>
      <c r="D99" s="27"/>
      <c r="E99" s="27"/>
      <c r="F99" s="45"/>
      <c r="G99" s="45"/>
    </row>
    <row r="100" spans="1:7" ht="19.5">
      <c r="A100" s="5"/>
      <c r="B100" s="4" t="s">
        <v>592</v>
      </c>
      <c r="C100" s="4"/>
      <c r="D100" s="28"/>
      <c r="E100" s="28"/>
      <c r="F100" s="73"/>
      <c r="G100" s="73"/>
    </row>
    <row r="101" spans="1:7" ht="19.5">
      <c r="A101" s="8"/>
      <c r="B101" s="39" t="s">
        <v>165</v>
      </c>
      <c r="C101" s="9"/>
      <c r="D101" s="9"/>
      <c r="E101" s="27"/>
      <c r="F101" s="74"/>
      <c r="G101" s="45"/>
    </row>
    <row r="102" spans="1:8" ht="19.5">
      <c r="A102" s="3">
        <v>21</v>
      </c>
      <c r="B102" s="20" t="s">
        <v>317</v>
      </c>
      <c r="C102" s="20" t="s">
        <v>109</v>
      </c>
      <c r="D102" s="27">
        <v>10000</v>
      </c>
      <c r="E102" s="27">
        <v>10000</v>
      </c>
      <c r="F102" s="37" t="s">
        <v>844</v>
      </c>
      <c r="G102" s="45" t="s">
        <v>926</v>
      </c>
      <c r="H102" s="163">
        <v>17</v>
      </c>
    </row>
    <row r="103" spans="1:7" ht="19.5">
      <c r="A103" s="3"/>
      <c r="B103" s="20" t="s">
        <v>318</v>
      </c>
      <c r="C103" s="20" t="s">
        <v>319</v>
      </c>
      <c r="D103" s="27"/>
      <c r="E103" s="27"/>
      <c r="F103" s="45"/>
      <c r="G103" s="45"/>
    </row>
    <row r="104" spans="1:7" ht="19.5">
      <c r="A104" s="5"/>
      <c r="B104" s="4" t="s">
        <v>593</v>
      </c>
      <c r="C104" s="4" t="s">
        <v>320</v>
      </c>
      <c r="D104" s="28"/>
      <c r="E104" s="28"/>
      <c r="F104" s="73"/>
      <c r="G104" s="73"/>
    </row>
    <row r="105" spans="1:8" ht="19.5">
      <c r="A105" s="3">
        <v>22</v>
      </c>
      <c r="B105" s="20" t="s">
        <v>321</v>
      </c>
      <c r="C105" s="20" t="s">
        <v>68</v>
      </c>
      <c r="D105" s="27">
        <v>25000</v>
      </c>
      <c r="E105" s="27">
        <v>25000</v>
      </c>
      <c r="F105" s="37" t="s">
        <v>844</v>
      </c>
      <c r="G105" s="45" t="s">
        <v>926</v>
      </c>
      <c r="H105" s="163">
        <v>18</v>
      </c>
    </row>
    <row r="106" spans="1:7" ht="19.5">
      <c r="A106" s="3"/>
      <c r="B106" s="20" t="s">
        <v>322</v>
      </c>
      <c r="C106" s="20" t="s">
        <v>323</v>
      </c>
      <c r="D106" s="20"/>
      <c r="E106" s="27"/>
      <c r="F106" s="45"/>
      <c r="G106" s="45"/>
    </row>
    <row r="107" spans="1:7" ht="19.5">
      <c r="A107" s="5"/>
      <c r="B107" s="4" t="s">
        <v>594</v>
      </c>
      <c r="C107" s="4" t="s">
        <v>324</v>
      </c>
      <c r="D107" s="4"/>
      <c r="E107" s="28"/>
      <c r="F107" s="73"/>
      <c r="G107" s="73"/>
    </row>
    <row r="108" spans="1:8" ht="19.5">
      <c r="A108" s="2">
        <v>23</v>
      </c>
      <c r="B108" s="7" t="s">
        <v>325</v>
      </c>
      <c r="C108" s="7" t="s">
        <v>109</v>
      </c>
      <c r="D108" s="26">
        <v>20000</v>
      </c>
      <c r="E108" s="26">
        <v>19940</v>
      </c>
      <c r="F108" s="38" t="s">
        <v>79</v>
      </c>
      <c r="G108" s="44" t="s">
        <v>926</v>
      </c>
      <c r="H108" s="163">
        <v>19</v>
      </c>
    </row>
    <row r="109" spans="1:7" ht="19.5">
      <c r="A109" s="3"/>
      <c r="B109" s="20" t="s">
        <v>742</v>
      </c>
      <c r="C109" s="20" t="s">
        <v>326</v>
      </c>
      <c r="D109" s="27"/>
      <c r="E109" s="27"/>
      <c r="F109" s="45"/>
      <c r="G109" s="45"/>
    </row>
    <row r="110" spans="1:7" ht="19.5">
      <c r="A110" s="3"/>
      <c r="B110" s="20"/>
      <c r="C110" s="20" t="s">
        <v>327</v>
      </c>
      <c r="D110" s="27"/>
      <c r="E110" s="27"/>
      <c r="F110" s="45"/>
      <c r="G110" s="45"/>
    </row>
    <row r="111" spans="1:7" ht="19.5">
      <c r="A111" s="3"/>
      <c r="B111" s="20"/>
      <c r="C111" s="20" t="s">
        <v>328</v>
      </c>
      <c r="D111" s="27"/>
      <c r="E111" s="27"/>
      <c r="F111" s="45"/>
      <c r="G111" s="45"/>
    </row>
    <row r="112" spans="1:7" ht="19.5">
      <c r="A112" s="5"/>
      <c r="B112" s="4"/>
      <c r="C112" s="4" t="s">
        <v>55</v>
      </c>
      <c r="D112" s="28"/>
      <c r="E112" s="28"/>
      <c r="F112" s="73"/>
      <c r="G112" s="73"/>
    </row>
    <row r="113" spans="1:7" ht="19.5">
      <c r="A113" s="2"/>
      <c r="B113" s="59" t="s">
        <v>329</v>
      </c>
      <c r="C113" s="16"/>
      <c r="D113" s="26"/>
      <c r="E113" s="26"/>
      <c r="F113" s="44"/>
      <c r="G113" s="44"/>
    </row>
    <row r="114" spans="1:8" ht="19.5">
      <c r="A114" s="3">
        <v>24</v>
      </c>
      <c r="B114" s="9" t="s">
        <v>330</v>
      </c>
      <c r="C114" s="9" t="s">
        <v>331</v>
      </c>
      <c r="D114" s="27">
        <v>30000</v>
      </c>
      <c r="E114" s="27">
        <v>30000</v>
      </c>
      <c r="F114" s="70" t="s">
        <v>845</v>
      </c>
      <c r="G114" s="45" t="s">
        <v>926</v>
      </c>
      <c r="H114" s="163">
        <v>20</v>
      </c>
    </row>
    <row r="115" spans="1:7" ht="19.5">
      <c r="A115" s="3"/>
      <c r="B115" s="9" t="s">
        <v>724</v>
      </c>
      <c r="C115" s="9" t="s">
        <v>71</v>
      </c>
      <c r="D115" s="27"/>
      <c r="E115" s="27"/>
      <c r="F115" s="45"/>
      <c r="G115" s="45"/>
    </row>
    <row r="116" spans="1:7" ht="19.5">
      <c r="A116" s="3"/>
      <c r="B116" s="9" t="s">
        <v>725</v>
      </c>
      <c r="C116" s="9" t="s">
        <v>332</v>
      </c>
      <c r="D116" s="27"/>
      <c r="E116" s="27"/>
      <c r="F116" s="45"/>
      <c r="G116" s="45"/>
    </row>
    <row r="117" spans="1:7" ht="19.5">
      <c r="A117" s="3"/>
      <c r="B117" s="9"/>
      <c r="C117" s="9"/>
      <c r="D117" s="27"/>
      <c r="E117" s="27"/>
      <c r="F117" s="45"/>
      <c r="G117" s="45"/>
    </row>
    <row r="118" spans="1:7" ht="19.5">
      <c r="A118" s="5"/>
      <c r="B118" s="13"/>
      <c r="C118" s="13"/>
      <c r="D118" s="28"/>
      <c r="E118" s="28"/>
      <c r="F118" s="73"/>
      <c r="G118" s="73"/>
    </row>
    <row r="119" spans="1:8" ht="19.5">
      <c r="A119" s="2">
        <v>25</v>
      </c>
      <c r="B119" s="16" t="s">
        <v>333</v>
      </c>
      <c r="C119" s="16" t="s">
        <v>335</v>
      </c>
      <c r="D119" s="26">
        <v>15000</v>
      </c>
      <c r="E119" s="26">
        <v>15000</v>
      </c>
      <c r="F119" s="116" t="s">
        <v>845</v>
      </c>
      <c r="G119" s="44" t="s">
        <v>926</v>
      </c>
      <c r="H119" s="163">
        <v>21</v>
      </c>
    </row>
    <row r="120" spans="1:7" ht="19.5">
      <c r="A120" s="3"/>
      <c r="B120" s="9" t="s">
        <v>334</v>
      </c>
      <c r="C120" s="9" t="s">
        <v>336</v>
      </c>
      <c r="D120" s="27"/>
      <c r="E120" s="27"/>
      <c r="F120" s="45"/>
      <c r="G120" s="45"/>
    </row>
    <row r="121" spans="1:7" ht="19.5">
      <c r="A121" s="5"/>
      <c r="B121" s="13" t="s">
        <v>595</v>
      </c>
      <c r="C121" s="13" t="s">
        <v>337</v>
      </c>
      <c r="D121" s="28"/>
      <c r="E121" s="28"/>
      <c r="F121" s="73"/>
      <c r="G121" s="73"/>
    </row>
    <row r="122" spans="1:8" ht="19.5">
      <c r="A122" s="3">
        <v>26</v>
      </c>
      <c r="B122" s="9" t="s">
        <v>726</v>
      </c>
      <c r="C122" s="9" t="s">
        <v>68</v>
      </c>
      <c r="D122" s="27">
        <v>20000</v>
      </c>
      <c r="E122" s="27">
        <v>20000</v>
      </c>
      <c r="F122" s="70" t="s">
        <v>845</v>
      </c>
      <c r="G122" s="45" t="s">
        <v>78</v>
      </c>
      <c r="H122" s="163">
        <v>22</v>
      </c>
    </row>
    <row r="123" spans="1:7" ht="19.5">
      <c r="A123" s="3"/>
      <c r="B123" s="9" t="s">
        <v>596</v>
      </c>
      <c r="C123" s="9" t="s">
        <v>338</v>
      </c>
      <c r="D123" s="27"/>
      <c r="E123" s="27"/>
      <c r="F123" s="45"/>
      <c r="G123" s="45" t="s">
        <v>941</v>
      </c>
    </row>
    <row r="124" spans="1:7" ht="19.5">
      <c r="A124" s="5"/>
      <c r="B124" s="13"/>
      <c r="C124" s="13" t="s">
        <v>339</v>
      </c>
      <c r="D124" s="28"/>
      <c r="E124" s="28"/>
      <c r="F124" s="73"/>
      <c r="G124" s="73"/>
    </row>
    <row r="125" spans="1:8" ht="19.5">
      <c r="A125" s="3">
        <v>27</v>
      </c>
      <c r="B125" s="9" t="s">
        <v>340</v>
      </c>
      <c r="C125" s="9" t="s">
        <v>341</v>
      </c>
      <c r="D125" s="27">
        <v>10000</v>
      </c>
      <c r="E125" s="27">
        <v>10000</v>
      </c>
      <c r="F125" s="70" t="s">
        <v>845</v>
      </c>
      <c r="G125" s="45" t="s">
        <v>78</v>
      </c>
      <c r="H125" s="163">
        <v>23</v>
      </c>
    </row>
    <row r="126" spans="1:7" ht="19.5">
      <c r="A126" s="3"/>
      <c r="B126" s="9" t="s">
        <v>597</v>
      </c>
      <c r="C126" s="9" t="s">
        <v>122</v>
      </c>
      <c r="D126" s="27"/>
      <c r="E126" s="27"/>
      <c r="F126" s="45"/>
      <c r="G126" s="45" t="s">
        <v>941</v>
      </c>
    </row>
    <row r="127" spans="1:7" ht="19.5">
      <c r="A127" s="5"/>
      <c r="B127" s="13"/>
      <c r="C127" s="13" t="s">
        <v>80</v>
      </c>
      <c r="D127" s="28"/>
      <c r="E127" s="28"/>
      <c r="F127" s="73"/>
      <c r="G127" s="73"/>
    </row>
    <row r="128" spans="1:7" ht="19.5">
      <c r="A128" s="3"/>
      <c r="B128" s="39" t="s">
        <v>84</v>
      </c>
      <c r="C128" s="9"/>
      <c r="D128" s="27"/>
      <c r="E128" s="27"/>
      <c r="F128" s="45"/>
      <c r="G128" s="45"/>
    </row>
    <row r="129" spans="1:8" ht="19.5">
      <c r="A129" s="3">
        <v>28</v>
      </c>
      <c r="B129" s="9" t="s">
        <v>342</v>
      </c>
      <c r="C129" s="9" t="s">
        <v>343</v>
      </c>
      <c r="D129" s="27">
        <v>10000</v>
      </c>
      <c r="E129" s="27">
        <v>10000</v>
      </c>
      <c r="F129" s="45" t="s">
        <v>79</v>
      </c>
      <c r="G129" s="117" t="s">
        <v>78</v>
      </c>
      <c r="H129" s="163">
        <v>24</v>
      </c>
    </row>
    <row r="130" spans="1:7" ht="19.5">
      <c r="A130" s="3"/>
      <c r="B130" s="9" t="s">
        <v>598</v>
      </c>
      <c r="C130" s="9" t="s">
        <v>344</v>
      </c>
      <c r="D130" s="27"/>
      <c r="E130" s="27"/>
      <c r="F130" s="45"/>
      <c r="G130" s="117" t="s">
        <v>941</v>
      </c>
    </row>
    <row r="131" spans="1:7" ht="19.5">
      <c r="A131" s="3"/>
      <c r="B131" s="9"/>
      <c r="C131" s="9" t="s">
        <v>166</v>
      </c>
      <c r="D131" s="27"/>
      <c r="E131" s="27"/>
      <c r="F131" s="45"/>
      <c r="G131" s="117"/>
    </row>
    <row r="132" spans="1:7" ht="19.5">
      <c r="A132" s="5"/>
      <c r="B132" s="13"/>
      <c r="C132" s="13" t="s">
        <v>345</v>
      </c>
      <c r="D132" s="28"/>
      <c r="E132" s="28"/>
      <c r="F132" s="73"/>
      <c r="G132" s="118"/>
    </row>
    <row r="133" spans="1:8" ht="19.5">
      <c r="A133" s="3">
        <v>29</v>
      </c>
      <c r="B133" s="9" t="s">
        <v>346</v>
      </c>
      <c r="C133" s="9" t="s">
        <v>348</v>
      </c>
      <c r="D133" s="27">
        <v>20000</v>
      </c>
      <c r="E133" s="27">
        <v>20000</v>
      </c>
      <c r="F133" s="45" t="s">
        <v>79</v>
      </c>
      <c r="G133" s="117" t="s">
        <v>78</v>
      </c>
      <c r="H133" s="163">
        <v>25</v>
      </c>
    </row>
    <row r="134" spans="1:7" ht="19.5">
      <c r="A134" s="3"/>
      <c r="B134" s="9" t="s">
        <v>347</v>
      </c>
      <c r="C134" s="9" t="s">
        <v>349</v>
      </c>
      <c r="D134" s="27"/>
      <c r="E134" s="27"/>
      <c r="F134" s="45"/>
      <c r="G134" s="117" t="s">
        <v>941</v>
      </c>
    </row>
    <row r="135" spans="1:7" ht="19.5">
      <c r="A135" s="5"/>
      <c r="B135" s="13" t="s">
        <v>599</v>
      </c>
      <c r="C135" s="13"/>
      <c r="D135" s="28"/>
      <c r="E135" s="28"/>
      <c r="F135" s="73"/>
      <c r="G135" s="118"/>
    </row>
    <row r="136" spans="1:8" ht="19.5">
      <c r="A136" s="2">
        <v>30</v>
      </c>
      <c r="B136" s="16" t="s">
        <v>350</v>
      </c>
      <c r="C136" s="16" t="s">
        <v>351</v>
      </c>
      <c r="D136" s="26">
        <v>10000</v>
      </c>
      <c r="E136" s="26">
        <v>10000</v>
      </c>
      <c r="F136" s="44" t="s">
        <v>79</v>
      </c>
      <c r="G136" s="117" t="s">
        <v>78</v>
      </c>
      <c r="H136" s="163">
        <v>26</v>
      </c>
    </row>
    <row r="137" spans="1:7" ht="19.5">
      <c r="A137" s="3"/>
      <c r="B137" s="9" t="s">
        <v>600</v>
      </c>
      <c r="C137" s="9" t="s">
        <v>166</v>
      </c>
      <c r="D137" s="27"/>
      <c r="E137" s="27"/>
      <c r="F137" s="45"/>
      <c r="G137" s="45" t="s">
        <v>941</v>
      </c>
    </row>
    <row r="138" spans="1:7" ht="19.5">
      <c r="A138" s="3"/>
      <c r="B138" s="9"/>
      <c r="C138" s="9" t="s">
        <v>345</v>
      </c>
      <c r="D138" s="27"/>
      <c r="E138" s="27"/>
      <c r="F138" s="45"/>
      <c r="G138" s="45"/>
    </row>
    <row r="139" spans="1:7" ht="19.5">
      <c r="A139" s="5"/>
      <c r="B139" s="13"/>
      <c r="C139" s="13"/>
      <c r="D139" s="28"/>
      <c r="E139" s="28"/>
      <c r="F139" s="73"/>
      <c r="G139" s="73"/>
    </row>
    <row r="140" spans="1:7" ht="19.5">
      <c r="A140" s="46"/>
      <c r="B140" s="67"/>
      <c r="C140" s="67"/>
      <c r="D140" s="29"/>
      <c r="E140" s="29"/>
      <c r="F140" s="75"/>
      <c r="G140" s="75"/>
    </row>
    <row r="141" spans="1:7" ht="19.5">
      <c r="A141" s="46"/>
      <c r="B141" s="67"/>
      <c r="C141" s="67"/>
      <c r="D141" s="29"/>
      <c r="E141" s="29"/>
      <c r="F141" s="75"/>
      <c r="G141" s="75"/>
    </row>
    <row r="142" spans="1:7" ht="19.5">
      <c r="A142" s="46"/>
      <c r="B142" s="67"/>
      <c r="C142" s="67"/>
      <c r="D142" s="29"/>
      <c r="E142" s="29"/>
      <c r="F142" s="75"/>
      <c r="G142" s="75"/>
    </row>
    <row r="143" spans="1:7" ht="19.5">
      <c r="A143" s="46"/>
      <c r="B143" s="67"/>
      <c r="C143" s="67"/>
      <c r="D143" s="29"/>
      <c r="E143" s="29"/>
      <c r="F143" s="75"/>
      <c r="G143" s="75"/>
    </row>
    <row r="144" spans="1:7" ht="19.5">
      <c r="A144" s="46"/>
      <c r="B144" s="67"/>
      <c r="C144" s="67"/>
      <c r="D144" s="29"/>
      <c r="E144" s="29"/>
      <c r="F144" s="75"/>
      <c r="G144" s="75"/>
    </row>
    <row r="145" spans="1:7" ht="19.5">
      <c r="A145" s="46"/>
      <c r="B145" s="67"/>
      <c r="C145" s="67"/>
      <c r="D145" s="29"/>
      <c r="E145" s="29"/>
      <c r="F145" s="75"/>
      <c r="G145" s="75"/>
    </row>
    <row r="146" spans="1:7" ht="19.5">
      <c r="A146" s="46"/>
      <c r="B146" s="67"/>
      <c r="C146" s="67"/>
      <c r="D146" s="29"/>
      <c r="E146" s="29"/>
      <c r="F146" s="75"/>
      <c r="G146" s="75"/>
    </row>
    <row r="147" spans="1:7" ht="19.5">
      <c r="A147" s="46"/>
      <c r="B147" s="67"/>
      <c r="C147" s="67"/>
      <c r="D147" s="29"/>
      <c r="E147" s="29"/>
      <c r="F147" s="75"/>
      <c r="G147" s="75"/>
    </row>
    <row r="148" spans="1:7" ht="19.5">
      <c r="A148" s="46"/>
      <c r="B148" s="67"/>
      <c r="C148" s="67"/>
      <c r="D148" s="29"/>
      <c r="E148" s="29"/>
      <c r="F148" s="75"/>
      <c r="G148" s="75"/>
    </row>
    <row r="149" spans="1:7" ht="19.5">
      <c r="A149" s="46"/>
      <c r="B149" s="67"/>
      <c r="C149" s="67"/>
      <c r="D149" s="29"/>
      <c r="E149" s="29"/>
      <c r="F149" s="75"/>
      <c r="G149" s="75"/>
    </row>
    <row r="150" spans="1:7" ht="19.5">
      <c r="A150" s="46"/>
      <c r="B150" s="67"/>
      <c r="C150" s="67"/>
      <c r="D150" s="29"/>
      <c r="E150" s="29"/>
      <c r="F150" s="75"/>
      <c r="G150" s="75"/>
    </row>
    <row r="151" spans="1:7" ht="19.5">
      <c r="A151" s="46"/>
      <c r="B151" s="67"/>
      <c r="C151" s="67"/>
      <c r="D151" s="29"/>
      <c r="E151" s="29"/>
      <c r="F151" s="75"/>
      <c r="G151" s="75"/>
    </row>
    <row r="152" spans="1:7" ht="19.5">
      <c r="A152" s="46"/>
      <c r="B152" s="67"/>
      <c r="C152" s="67"/>
      <c r="D152" s="29"/>
      <c r="E152" s="29"/>
      <c r="F152" s="75"/>
      <c r="G152" s="75"/>
    </row>
    <row r="153" spans="1:7" ht="19.5">
      <c r="A153" s="46"/>
      <c r="B153" s="67"/>
      <c r="C153" s="67"/>
      <c r="D153" s="29"/>
      <c r="E153" s="29"/>
      <c r="F153" s="75"/>
      <c r="G153" s="75"/>
    </row>
    <row r="154" spans="1:7" ht="19.5">
      <c r="A154" s="46"/>
      <c r="B154" s="67"/>
      <c r="C154" s="67"/>
      <c r="D154" s="29"/>
      <c r="E154" s="29"/>
      <c r="F154" s="75"/>
      <c r="G154" s="75"/>
    </row>
    <row r="155" spans="1:7" ht="19.5">
      <c r="A155" s="46"/>
      <c r="B155" s="67"/>
      <c r="C155" s="67"/>
      <c r="D155" s="29"/>
      <c r="E155" s="29"/>
      <c r="F155" s="75"/>
      <c r="G155" s="75"/>
    </row>
    <row r="156" spans="1:7" ht="19.5">
      <c r="A156" s="46"/>
      <c r="B156" s="67"/>
      <c r="C156" s="67"/>
      <c r="D156" s="29"/>
      <c r="E156" s="29"/>
      <c r="F156" s="75"/>
      <c r="G156" s="75"/>
    </row>
    <row r="157" spans="1:7" ht="19.5">
      <c r="A157" s="46"/>
      <c r="B157" s="67"/>
      <c r="C157" s="67"/>
      <c r="D157" s="29"/>
      <c r="E157" s="29"/>
      <c r="F157" s="75"/>
      <c r="G157" s="75"/>
    </row>
    <row r="158" spans="1:7" ht="19.5">
      <c r="A158" s="53" t="s">
        <v>829</v>
      </c>
      <c r="B158" s="20"/>
      <c r="C158" s="20"/>
      <c r="D158" s="20"/>
      <c r="E158" s="27"/>
      <c r="F158" s="79"/>
      <c r="G158" s="45"/>
    </row>
    <row r="159" spans="1:8" ht="19.5">
      <c r="A159" s="3">
        <v>31</v>
      </c>
      <c r="B159" s="9" t="s">
        <v>14</v>
      </c>
      <c r="C159" s="60" t="s">
        <v>20</v>
      </c>
      <c r="D159" s="27">
        <v>200000</v>
      </c>
      <c r="E159" s="27">
        <v>175000</v>
      </c>
      <c r="F159" s="74" t="s">
        <v>79</v>
      </c>
      <c r="G159" s="45" t="s">
        <v>78</v>
      </c>
      <c r="H159" s="163">
        <v>27</v>
      </c>
    </row>
    <row r="160" spans="1:7" ht="19.5">
      <c r="A160" s="3"/>
      <c r="B160" s="9" t="s">
        <v>131</v>
      </c>
      <c r="C160" s="60" t="s">
        <v>21</v>
      </c>
      <c r="D160" s="27"/>
      <c r="E160" s="27"/>
      <c r="F160" s="77"/>
      <c r="G160" s="45" t="s">
        <v>941</v>
      </c>
    </row>
    <row r="161" spans="1:7" ht="19.5">
      <c r="A161" s="3"/>
      <c r="B161" s="9" t="s">
        <v>132</v>
      </c>
      <c r="C161" s="60" t="s">
        <v>352</v>
      </c>
      <c r="D161" s="27"/>
      <c r="E161" s="27"/>
      <c r="F161" s="77"/>
      <c r="G161" s="45"/>
    </row>
    <row r="162" spans="1:7" ht="19.5">
      <c r="A162" s="5"/>
      <c r="B162" s="13" t="s">
        <v>601</v>
      </c>
      <c r="C162" s="61"/>
      <c r="D162" s="28"/>
      <c r="E162" s="28"/>
      <c r="F162" s="78"/>
      <c r="G162" s="73"/>
    </row>
    <row r="163" spans="1:8" ht="19.5">
      <c r="A163" s="8">
        <v>32</v>
      </c>
      <c r="B163" s="20" t="s">
        <v>602</v>
      </c>
      <c r="C163" s="20" t="s">
        <v>22</v>
      </c>
      <c r="D163" s="27">
        <v>20000</v>
      </c>
      <c r="E163" s="27">
        <v>0</v>
      </c>
      <c r="F163" s="74" t="s">
        <v>79</v>
      </c>
      <c r="G163" s="44" t="s">
        <v>78</v>
      </c>
      <c r="H163" s="163">
        <v>28</v>
      </c>
    </row>
    <row r="164" spans="1:7" ht="19.5">
      <c r="A164" s="8"/>
      <c r="B164" s="20" t="s">
        <v>603</v>
      </c>
      <c r="C164" s="20" t="s">
        <v>23</v>
      </c>
      <c r="D164" s="27"/>
      <c r="E164" s="27"/>
      <c r="F164" s="79"/>
      <c r="G164" s="45" t="s">
        <v>1039</v>
      </c>
    </row>
    <row r="165" spans="1:7" ht="19.5">
      <c r="A165" s="12"/>
      <c r="B165" s="4" t="s">
        <v>604</v>
      </c>
      <c r="C165" s="4"/>
      <c r="D165" s="28"/>
      <c r="E165" s="28"/>
      <c r="F165" s="78"/>
      <c r="G165" s="73" t="s">
        <v>6</v>
      </c>
    </row>
    <row r="166" spans="1:8" ht="19.5">
      <c r="A166" s="3">
        <v>33</v>
      </c>
      <c r="B166" s="20" t="s">
        <v>15</v>
      </c>
      <c r="C166" s="20" t="s">
        <v>16</v>
      </c>
      <c r="D166" s="27">
        <v>15000</v>
      </c>
      <c r="E166" s="27">
        <v>15000</v>
      </c>
      <c r="F166" s="74" t="s">
        <v>79</v>
      </c>
      <c r="G166" s="45" t="s">
        <v>78</v>
      </c>
      <c r="H166" s="163">
        <v>29</v>
      </c>
    </row>
    <row r="167" spans="1:7" ht="19.5">
      <c r="A167" s="3"/>
      <c r="B167" s="20" t="s">
        <v>17</v>
      </c>
      <c r="C167" s="20" t="s">
        <v>18</v>
      </c>
      <c r="D167" s="27"/>
      <c r="E167" s="27"/>
      <c r="F167" s="79"/>
      <c r="G167" s="45" t="s">
        <v>941</v>
      </c>
    </row>
    <row r="168" spans="1:7" ht="19.5">
      <c r="A168" s="5"/>
      <c r="B168" s="4" t="s">
        <v>605</v>
      </c>
      <c r="C168" s="4"/>
      <c r="D168" s="28"/>
      <c r="E168" s="28"/>
      <c r="F168" s="78"/>
      <c r="G168" s="73"/>
    </row>
    <row r="169" spans="1:8" ht="19.5">
      <c r="A169" s="3">
        <v>34</v>
      </c>
      <c r="B169" s="20" t="s">
        <v>606</v>
      </c>
      <c r="C169" s="20" t="s">
        <v>19</v>
      </c>
      <c r="D169" s="27">
        <v>20000</v>
      </c>
      <c r="E169" s="27">
        <v>20000</v>
      </c>
      <c r="F169" s="74" t="s">
        <v>79</v>
      </c>
      <c r="G169" s="45" t="s">
        <v>78</v>
      </c>
      <c r="H169" s="163">
        <v>30</v>
      </c>
    </row>
    <row r="170" spans="1:7" ht="19.5">
      <c r="A170" s="3"/>
      <c r="B170" s="9" t="s">
        <v>607</v>
      </c>
      <c r="C170" s="20" t="s">
        <v>167</v>
      </c>
      <c r="D170" s="27"/>
      <c r="E170" s="27"/>
      <c r="F170" s="79"/>
      <c r="G170" s="45" t="s">
        <v>941</v>
      </c>
    </row>
    <row r="171" spans="1:7" ht="19.5">
      <c r="A171" s="5"/>
      <c r="B171" s="4" t="s">
        <v>608</v>
      </c>
      <c r="C171" s="4"/>
      <c r="D171" s="28"/>
      <c r="E171" s="28"/>
      <c r="F171" s="78"/>
      <c r="G171" s="73"/>
    </row>
    <row r="172" spans="1:8" ht="19.5">
      <c r="A172" s="3">
        <v>35</v>
      </c>
      <c r="B172" s="20" t="s">
        <v>188</v>
      </c>
      <c r="C172" s="20" t="s">
        <v>24</v>
      </c>
      <c r="D172" s="27">
        <v>30000</v>
      </c>
      <c r="E172" s="27">
        <v>30000</v>
      </c>
      <c r="F172" s="74" t="s">
        <v>79</v>
      </c>
      <c r="G172" s="45" t="s">
        <v>78</v>
      </c>
      <c r="H172" s="163">
        <v>31</v>
      </c>
    </row>
    <row r="173" spans="1:7" ht="19.5">
      <c r="A173" s="3"/>
      <c r="B173" s="20" t="s">
        <v>609</v>
      </c>
      <c r="C173" s="20" t="s">
        <v>25</v>
      </c>
      <c r="D173" s="27"/>
      <c r="E173" s="27"/>
      <c r="F173" s="79"/>
      <c r="G173" s="45" t="s">
        <v>941</v>
      </c>
    </row>
    <row r="174" spans="1:7" ht="19.5">
      <c r="A174" s="5"/>
      <c r="B174" s="13"/>
      <c r="C174" s="87" t="s">
        <v>26</v>
      </c>
      <c r="D174" s="28"/>
      <c r="E174" s="28"/>
      <c r="F174" s="89"/>
      <c r="G174" s="73"/>
    </row>
    <row r="175" spans="1:8" ht="19.5">
      <c r="A175" s="3">
        <v>36</v>
      </c>
      <c r="B175" s="20" t="s">
        <v>727</v>
      </c>
      <c r="C175" s="20" t="s">
        <v>353</v>
      </c>
      <c r="D175" s="27">
        <v>350000</v>
      </c>
      <c r="E175" s="27">
        <v>350000</v>
      </c>
      <c r="F175" s="74" t="s">
        <v>79</v>
      </c>
      <c r="G175" s="45" t="s">
        <v>78</v>
      </c>
      <c r="H175" s="163">
        <v>32</v>
      </c>
    </row>
    <row r="176" spans="1:7" ht="19.5">
      <c r="A176" s="3" t="s">
        <v>118</v>
      </c>
      <c r="B176" s="20" t="s">
        <v>728</v>
      </c>
      <c r="C176" s="20" t="s">
        <v>30</v>
      </c>
      <c r="D176" s="27"/>
      <c r="E176" s="27"/>
      <c r="F176" s="79"/>
      <c r="G176" s="45" t="s">
        <v>941</v>
      </c>
    </row>
    <row r="177" spans="1:7" ht="19.5">
      <c r="A177" s="3"/>
      <c r="B177" s="20" t="s">
        <v>729</v>
      </c>
      <c r="C177" s="20" t="s">
        <v>31</v>
      </c>
      <c r="D177" s="27"/>
      <c r="E177" s="27"/>
      <c r="F177" s="79"/>
      <c r="G177" s="45"/>
    </row>
    <row r="178" spans="1:7" ht="19.5">
      <c r="A178" s="3"/>
      <c r="B178" s="20" t="s">
        <v>730</v>
      </c>
      <c r="C178" s="20" t="s">
        <v>32</v>
      </c>
      <c r="D178" s="27"/>
      <c r="E178" s="27"/>
      <c r="F178" s="79"/>
      <c r="G178" s="45"/>
    </row>
    <row r="179" spans="1:7" ht="19.5">
      <c r="A179" s="3"/>
      <c r="B179" s="20" t="s">
        <v>731</v>
      </c>
      <c r="C179" s="20"/>
      <c r="D179" s="27"/>
      <c r="E179" s="27"/>
      <c r="F179" s="79"/>
      <c r="G179" s="45"/>
    </row>
    <row r="180" spans="1:7" ht="19.5">
      <c r="A180" s="3"/>
      <c r="B180" s="20" t="s">
        <v>732</v>
      </c>
      <c r="C180" s="20"/>
      <c r="D180" s="27"/>
      <c r="E180" s="27"/>
      <c r="F180" s="79"/>
      <c r="G180" s="45"/>
    </row>
    <row r="181" spans="1:7" ht="19.5">
      <c r="A181" s="5"/>
      <c r="B181" s="4" t="s">
        <v>610</v>
      </c>
      <c r="C181" s="4"/>
      <c r="D181" s="28"/>
      <c r="E181" s="28"/>
      <c r="F181" s="78"/>
      <c r="G181" s="73"/>
    </row>
    <row r="182" spans="1:8" ht="19.5">
      <c r="A182" s="2">
        <v>37</v>
      </c>
      <c r="B182" s="7" t="s">
        <v>733</v>
      </c>
      <c r="C182" s="7" t="s">
        <v>28</v>
      </c>
      <c r="D182" s="26">
        <v>3000</v>
      </c>
      <c r="E182" s="26">
        <v>3000</v>
      </c>
      <c r="F182" s="76" t="s">
        <v>79</v>
      </c>
      <c r="G182" s="45" t="s">
        <v>78</v>
      </c>
      <c r="H182" s="163">
        <v>33</v>
      </c>
    </row>
    <row r="183" spans="1:7" ht="19.5">
      <c r="A183" s="3"/>
      <c r="B183" s="20" t="s">
        <v>29</v>
      </c>
      <c r="C183" s="20" t="s">
        <v>33</v>
      </c>
      <c r="D183" s="27"/>
      <c r="E183" s="27"/>
      <c r="F183" s="79"/>
      <c r="G183" s="45" t="s">
        <v>941</v>
      </c>
    </row>
    <row r="184" spans="1:7" ht="19.5">
      <c r="A184" s="3"/>
      <c r="B184" s="20" t="s">
        <v>611</v>
      </c>
      <c r="C184" s="20" t="s">
        <v>34</v>
      </c>
      <c r="D184" s="27"/>
      <c r="E184" s="27"/>
      <c r="F184" s="79"/>
      <c r="G184" s="45"/>
    </row>
    <row r="185" spans="1:7" ht="19.5">
      <c r="A185" s="3"/>
      <c r="B185" s="20"/>
      <c r="C185" s="20"/>
      <c r="D185" s="27"/>
      <c r="E185" s="27"/>
      <c r="F185" s="79"/>
      <c r="G185" s="45"/>
    </row>
    <row r="186" spans="1:7" ht="19.5">
      <c r="A186" s="3"/>
      <c r="B186" s="20"/>
      <c r="C186" s="20"/>
      <c r="D186" s="27"/>
      <c r="E186" s="27"/>
      <c r="F186" s="79"/>
      <c r="G186" s="45"/>
    </row>
    <row r="187" spans="1:7" ht="19.5">
      <c r="A187" s="5"/>
      <c r="B187" s="4"/>
      <c r="C187" s="4"/>
      <c r="D187" s="28"/>
      <c r="E187" s="28"/>
      <c r="F187" s="78"/>
      <c r="G187" s="73"/>
    </row>
    <row r="188" spans="1:7" ht="19.5">
      <c r="A188" s="2">
        <v>38</v>
      </c>
      <c r="B188" s="7" t="s">
        <v>354</v>
      </c>
      <c r="C188" s="7" t="s">
        <v>355</v>
      </c>
      <c r="D188" s="26">
        <v>200000</v>
      </c>
      <c r="E188" s="26">
        <v>0</v>
      </c>
      <c r="F188" s="76" t="s">
        <v>818</v>
      </c>
      <c r="G188" s="44" t="s">
        <v>940</v>
      </c>
    </row>
    <row r="189" spans="1:7" ht="19.5">
      <c r="A189" s="3"/>
      <c r="B189" s="20" t="s">
        <v>187</v>
      </c>
      <c r="C189" s="20" t="s">
        <v>356</v>
      </c>
      <c r="D189" s="27"/>
      <c r="E189" s="27"/>
      <c r="F189" s="74"/>
      <c r="G189" s="45" t="s">
        <v>78</v>
      </c>
    </row>
    <row r="190" spans="1:7" ht="19.5">
      <c r="A190" s="5"/>
      <c r="B190" s="4" t="s">
        <v>612</v>
      </c>
      <c r="C190" s="4"/>
      <c r="D190" s="28"/>
      <c r="E190" s="28"/>
      <c r="F190" s="78"/>
      <c r="G190" s="73"/>
    </row>
    <row r="191" spans="1:7" ht="19.5">
      <c r="A191" s="3">
        <v>39</v>
      </c>
      <c r="B191" s="20" t="s">
        <v>35</v>
      </c>
      <c r="C191" s="20" t="s">
        <v>357</v>
      </c>
      <c r="D191" s="27">
        <v>40000</v>
      </c>
      <c r="E191" s="27">
        <v>0</v>
      </c>
      <c r="F191" s="74" t="s">
        <v>79</v>
      </c>
      <c r="G191" s="44" t="s">
        <v>940</v>
      </c>
    </row>
    <row r="192" spans="1:7" ht="19.5">
      <c r="A192" s="3"/>
      <c r="B192" s="20" t="s">
        <v>36</v>
      </c>
      <c r="C192" s="20" t="s">
        <v>358</v>
      </c>
      <c r="D192" s="27"/>
      <c r="E192" s="27"/>
      <c r="F192" s="74"/>
      <c r="G192" s="45" t="s">
        <v>78</v>
      </c>
    </row>
    <row r="193" spans="1:7" ht="19.5">
      <c r="A193" s="5"/>
      <c r="B193" s="4" t="s">
        <v>613</v>
      </c>
      <c r="C193" s="4" t="s">
        <v>359</v>
      </c>
      <c r="D193" s="28"/>
      <c r="E193" s="28"/>
      <c r="F193" s="78"/>
      <c r="G193" s="73"/>
    </row>
    <row r="194" spans="1:8" ht="19.5">
      <c r="A194" s="3">
        <v>40</v>
      </c>
      <c r="B194" s="20" t="s">
        <v>734</v>
      </c>
      <c r="C194" s="20" t="s">
        <v>360</v>
      </c>
      <c r="D194" s="27">
        <v>3000</v>
      </c>
      <c r="E194" s="27">
        <v>0</v>
      </c>
      <c r="F194" s="74" t="s">
        <v>79</v>
      </c>
      <c r="G194" s="44" t="s">
        <v>78</v>
      </c>
      <c r="H194" s="163">
        <v>34</v>
      </c>
    </row>
    <row r="195" spans="1:7" ht="23.25">
      <c r="A195" s="3"/>
      <c r="B195" s="20" t="s">
        <v>735</v>
      </c>
      <c r="C195" s="20" t="s">
        <v>33</v>
      </c>
      <c r="D195" s="27"/>
      <c r="E195" s="27"/>
      <c r="F195" s="79"/>
      <c r="G195" s="45" t="s">
        <v>1039</v>
      </c>
    </row>
    <row r="196" spans="1:7" ht="23.25">
      <c r="A196" s="5"/>
      <c r="B196" s="4" t="s">
        <v>614</v>
      </c>
      <c r="C196" s="4" t="s">
        <v>38</v>
      </c>
      <c r="D196" s="28"/>
      <c r="E196" s="28"/>
      <c r="F196" s="78"/>
      <c r="G196" s="73" t="s">
        <v>6</v>
      </c>
    </row>
    <row r="197" spans="1:8" ht="23.25">
      <c r="A197" s="3">
        <v>41</v>
      </c>
      <c r="B197" s="20" t="s">
        <v>27</v>
      </c>
      <c r="C197" s="20" t="s">
        <v>361</v>
      </c>
      <c r="D197" s="27">
        <v>3000</v>
      </c>
      <c r="E197" s="27">
        <v>3000</v>
      </c>
      <c r="F197" s="74" t="s">
        <v>79</v>
      </c>
      <c r="G197" s="45" t="s">
        <v>78</v>
      </c>
      <c r="H197" s="163">
        <v>35</v>
      </c>
    </row>
    <row r="198" spans="1:7" ht="23.25">
      <c r="A198" s="3"/>
      <c r="B198" s="20" t="s">
        <v>37</v>
      </c>
      <c r="C198" s="20" t="s">
        <v>33</v>
      </c>
      <c r="D198" s="27"/>
      <c r="E198" s="27"/>
      <c r="F198" s="79"/>
      <c r="G198" s="45" t="s">
        <v>941</v>
      </c>
    </row>
    <row r="199" spans="1:7" ht="23.25">
      <c r="A199" s="5"/>
      <c r="B199" s="4" t="s">
        <v>615</v>
      </c>
      <c r="C199" s="4" t="s">
        <v>38</v>
      </c>
      <c r="D199" s="28"/>
      <c r="E199" s="28"/>
      <c r="F199" s="78"/>
      <c r="G199" s="73"/>
    </row>
    <row r="200" spans="1:8" ht="23.25">
      <c r="A200" s="3">
        <v>42</v>
      </c>
      <c r="B200" s="20" t="s">
        <v>733</v>
      </c>
      <c r="C200" s="20" t="s">
        <v>362</v>
      </c>
      <c r="D200" s="27">
        <v>3000</v>
      </c>
      <c r="E200" s="27">
        <v>3000</v>
      </c>
      <c r="F200" s="74" t="s">
        <v>79</v>
      </c>
      <c r="G200" s="45" t="s">
        <v>78</v>
      </c>
      <c r="H200" s="163">
        <v>36</v>
      </c>
    </row>
    <row r="201" spans="1:7" ht="23.25">
      <c r="A201" s="3"/>
      <c r="B201" s="20" t="s">
        <v>39</v>
      </c>
      <c r="C201" s="20" t="s">
        <v>33</v>
      </c>
      <c r="D201" s="27"/>
      <c r="E201" s="27"/>
      <c r="F201" s="79"/>
      <c r="G201" s="45" t="s">
        <v>941</v>
      </c>
    </row>
    <row r="202" spans="1:7" ht="23.25">
      <c r="A202" s="5"/>
      <c r="B202" s="4" t="s">
        <v>616</v>
      </c>
      <c r="C202" s="4" t="s">
        <v>38</v>
      </c>
      <c r="D202" s="28"/>
      <c r="E202" s="28"/>
      <c r="F202" s="78"/>
      <c r="G202" s="73"/>
    </row>
    <row r="203" spans="1:8" ht="23.25">
      <c r="A203" s="3">
        <v>43</v>
      </c>
      <c r="B203" s="20" t="s">
        <v>734</v>
      </c>
      <c r="C203" s="20" t="s">
        <v>40</v>
      </c>
      <c r="D203" s="27">
        <v>3000</v>
      </c>
      <c r="E203" s="27">
        <v>3000</v>
      </c>
      <c r="F203" s="74" t="s">
        <v>79</v>
      </c>
      <c r="G203" s="45" t="s">
        <v>78</v>
      </c>
      <c r="H203" s="163">
        <v>37</v>
      </c>
    </row>
    <row r="204" spans="1:7" ht="23.25">
      <c r="A204" s="3"/>
      <c r="B204" s="20" t="s">
        <v>736</v>
      </c>
      <c r="C204" s="20" t="s">
        <v>363</v>
      </c>
      <c r="D204" s="27"/>
      <c r="E204" s="27"/>
      <c r="F204" s="79"/>
      <c r="G204" s="45" t="s">
        <v>941</v>
      </c>
    </row>
    <row r="205" spans="1:7" ht="23.25">
      <c r="A205" s="5"/>
      <c r="B205" s="4" t="s">
        <v>617</v>
      </c>
      <c r="C205" s="4" t="s">
        <v>38</v>
      </c>
      <c r="D205" s="28"/>
      <c r="E205" s="28"/>
      <c r="F205" s="78"/>
      <c r="G205" s="73"/>
    </row>
    <row r="206" spans="1:8" ht="23.25">
      <c r="A206" s="2">
        <v>44</v>
      </c>
      <c r="B206" s="16" t="s">
        <v>618</v>
      </c>
      <c r="C206" s="16" t="s">
        <v>364</v>
      </c>
      <c r="D206" s="26">
        <v>15000</v>
      </c>
      <c r="E206" s="26">
        <v>15000</v>
      </c>
      <c r="F206" s="76" t="s">
        <v>79</v>
      </c>
      <c r="G206" s="45" t="s">
        <v>78</v>
      </c>
      <c r="H206" s="163">
        <v>38</v>
      </c>
    </row>
    <row r="207" spans="1:7" ht="23.25">
      <c r="A207" s="3"/>
      <c r="B207" s="9" t="s">
        <v>619</v>
      </c>
      <c r="C207" s="9" t="s">
        <v>365</v>
      </c>
      <c r="D207" s="27"/>
      <c r="E207" s="27"/>
      <c r="F207" s="77"/>
      <c r="G207" s="45" t="s">
        <v>941</v>
      </c>
    </row>
    <row r="208" spans="1:7" ht="23.25">
      <c r="A208" s="3"/>
      <c r="B208" s="9" t="s">
        <v>620</v>
      </c>
      <c r="C208" s="9" t="s">
        <v>366</v>
      </c>
      <c r="D208" s="27"/>
      <c r="E208" s="27"/>
      <c r="F208" s="77"/>
      <c r="G208" s="45"/>
    </row>
    <row r="209" spans="1:7" ht="23.25">
      <c r="A209" s="3"/>
      <c r="B209" s="20" t="s">
        <v>621</v>
      </c>
      <c r="C209" s="20" t="s">
        <v>367</v>
      </c>
      <c r="D209" s="27"/>
      <c r="E209" s="27"/>
      <c r="F209" s="77"/>
      <c r="G209" s="45"/>
    </row>
    <row r="210" spans="1:7" ht="23.25">
      <c r="A210" s="3"/>
      <c r="B210" s="20" t="s">
        <v>622</v>
      </c>
      <c r="C210" s="20"/>
      <c r="D210" s="27"/>
      <c r="E210" s="27"/>
      <c r="F210" s="77"/>
      <c r="G210" s="73"/>
    </row>
    <row r="211" spans="1:8" ht="23.25">
      <c r="A211" s="15">
        <v>45</v>
      </c>
      <c r="B211" s="16" t="s">
        <v>618</v>
      </c>
      <c r="C211" s="16" t="s">
        <v>168</v>
      </c>
      <c r="D211" s="17">
        <v>12000</v>
      </c>
      <c r="E211" s="26">
        <v>12000</v>
      </c>
      <c r="F211" s="76" t="s">
        <v>79</v>
      </c>
      <c r="G211" s="45" t="s">
        <v>78</v>
      </c>
      <c r="H211" s="163">
        <v>39</v>
      </c>
    </row>
    <row r="212" spans="1:7" ht="23.25">
      <c r="A212" s="8"/>
      <c r="B212" s="9" t="s">
        <v>619</v>
      </c>
      <c r="C212" s="9" t="s">
        <v>368</v>
      </c>
      <c r="D212" s="11"/>
      <c r="E212" s="27"/>
      <c r="F212" s="77"/>
      <c r="G212" s="45" t="s">
        <v>941</v>
      </c>
    </row>
    <row r="213" spans="1:7" ht="23.25">
      <c r="A213" s="8"/>
      <c r="B213" s="9" t="s">
        <v>625</v>
      </c>
      <c r="C213" s="9" t="s">
        <v>369</v>
      </c>
      <c r="D213" s="11"/>
      <c r="E213" s="27"/>
      <c r="F213" s="77"/>
      <c r="G213" s="45"/>
    </row>
    <row r="214" spans="1:7" ht="23.25">
      <c r="A214" s="8"/>
      <c r="B214" s="9" t="s">
        <v>623</v>
      </c>
      <c r="C214" s="9" t="s">
        <v>370</v>
      </c>
      <c r="D214" s="11"/>
      <c r="E214" s="27"/>
      <c r="F214" s="77"/>
      <c r="G214" s="45"/>
    </row>
    <row r="215" spans="1:7" ht="23.25">
      <c r="A215" s="8"/>
      <c r="B215" s="9" t="s">
        <v>624</v>
      </c>
      <c r="C215" s="9"/>
      <c r="D215" s="11"/>
      <c r="E215" s="27"/>
      <c r="F215" s="77"/>
      <c r="G215" s="45"/>
    </row>
    <row r="216" spans="1:7" ht="23.25">
      <c r="A216" s="8"/>
      <c r="B216" s="9"/>
      <c r="C216" s="9"/>
      <c r="D216" s="11"/>
      <c r="E216" s="27"/>
      <c r="F216" s="77"/>
      <c r="G216" s="45"/>
    </row>
    <row r="217" spans="1:7" ht="23.25">
      <c r="A217" s="12"/>
      <c r="B217" s="13"/>
      <c r="C217" s="13"/>
      <c r="D217" s="14"/>
      <c r="E217" s="28"/>
      <c r="F217" s="89"/>
      <c r="G217" s="73"/>
    </row>
    <row r="218" spans="1:8" ht="23.25">
      <c r="A218" s="15">
        <v>46</v>
      </c>
      <c r="B218" s="16" t="s">
        <v>618</v>
      </c>
      <c r="C218" s="16" t="s">
        <v>168</v>
      </c>
      <c r="D218" s="17">
        <v>12000</v>
      </c>
      <c r="E218" s="26">
        <v>12000</v>
      </c>
      <c r="F218" s="76" t="s">
        <v>79</v>
      </c>
      <c r="G218" s="44" t="s">
        <v>78</v>
      </c>
      <c r="H218" s="163">
        <v>40</v>
      </c>
    </row>
    <row r="219" spans="1:7" ht="23.25">
      <c r="A219" s="8"/>
      <c r="B219" s="9" t="s">
        <v>619</v>
      </c>
      <c r="C219" s="9" t="s">
        <v>368</v>
      </c>
      <c r="D219" s="11"/>
      <c r="E219" s="27"/>
      <c r="F219" s="74"/>
      <c r="G219" s="45" t="s">
        <v>941</v>
      </c>
    </row>
    <row r="220" spans="1:7" ht="23.25">
      <c r="A220" s="8"/>
      <c r="B220" s="9" t="s">
        <v>626</v>
      </c>
      <c r="C220" s="9" t="s">
        <v>369</v>
      </c>
      <c r="D220" s="11"/>
      <c r="E220" s="27"/>
      <c r="F220" s="74"/>
      <c r="G220" s="45"/>
    </row>
    <row r="221" spans="1:7" ht="23.25">
      <c r="A221" s="12"/>
      <c r="B221" s="13" t="s">
        <v>627</v>
      </c>
      <c r="C221" s="13" t="s">
        <v>371</v>
      </c>
      <c r="D221" s="14"/>
      <c r="E221" s="28"/>
      <c r="F221" s="84"/>
      <c r="G221" s="73"/>
    </row>
    <row r="222" spans="1:7" ht="23.25">
      <c r="A222" s="2"/>
      <c r="B222" s="59" t="s">
        <v>41</v>
      </c>
      <c r="C222" s="7"/>
      <c r="D222" s="26"/>
      <c r="E222" s="26"/>
      <c r="F222" s="76"/>
      <c r="G222" s="44"/>
    </row>
    <row r="223" spans="1:8" ht="23.25">
      <c r="A223" s="3">
        <v>47</v>
      </c>
      <c r="B223" s="20" t="s">
        <v>42</v>
      </c>
      <c r="C223" s="20" t="s">
        <v>169</v>
      </c>
      <c r="D223" s="27">
        <v>10000</v>
      </c>
      <c r="E223" s="27">
        <v>10000</v>
      </c>
      <c r="F223" s="45" t="s">
        <v>79</v>
      </c>
      <c r="G223" s="45" t="s">
        <v>78</v>
      </c>
      <c r="H223" s="163">
        <v>41</v>
      </c>
    </row>
    <row r="224" spans="1:7" ht="23.25">
      <c r="A224" s="3"/>
      <c r="B224" s="20" t="s">
        <v>43</v>
      </c>
      <c r="C224" s="20" t="s">
        <v>44</v>
      </c>
      <c r="D224" s="27"/>
      <c r="E224" s="27"/>
      <c r="F224" s="45"/>
      <c r="G224" s="45" t="s">
        <v>941</v>
      </c>
    </row>
    <row r="225" spans="1:7" ht="23.25">
      <c r="A225" s="5"/>
      <c r="B225" s="4" t="s">
        <v>628</v>
      </c>
      <c r="C225" s="4"/>
      <c r="D225" s="28"/>
      <c r="E225" s="28"/>
      <c r="F225" s="73"/>
      <c r="G225" s="73"/>
    </row>
    <row r="226" spans="1:7" ht="23.25">
      <c r="A226" s="2"/>
      <c r="B226" s="59" t="s">
        <v>45</v>
      </c>
      <c r="C226" s="7"/>
      <c r="D226" s="26"/>
      <c r="E226" s="26"/>
      <c r="F226" s="76"/>
      <c r="G226" s="44"/>
    </row>
    <row r="227" spans="1:7" ht="23.25">
      <c r="A227" s="3">
        <v>48</v>
      </c>
      <c r="B227" s="20" t="s">
        <v>372</v>
      </c>
      <c r="C227" s="20" t="s">
        <v>376</v>
      </c>
      <c r="D227" s="27">
        <v>15000</v>
      </c>
      <c r="E227" s="27">
        <v>0</v>
      </c>
      <c r="F227" s="74" t="s">
        <v>818</v>
      </c>
      <c r="G227" s="45" t="s">
        <v>940</v>
      </c>
    </row>
    <row r="228" spans="1:7" ht="23.25">
      <c r="A228" s="3"/>
      <c r="B228" s="20" t="s">
        <v>373</v>
      </c>
      <c r="C228" s="20" t="s">
        <v>377</v>
      </c>
      <c r="D228" s="27"/>
      <c r="E228" s="27"/>
      <c r="F228" s="77"/>
      <c r="G228" s="45" t="s">
        <v>78</v>
      </c>
    </row>
    <row r="229" spans="1:7" ht="23.25">
      <c r="A229" s="3"/>
      <c r="B229" s="20" t="s">
        <v>374</v>
      </c>
      <c r="C229" s="20" t="s">
        <v>803</v>
      </c>
      <c r="D229" s="27"/>
      <c r="E229" s="27"/>
      <c r="F229" s="77"/>
      <c r="G229" s="45"/>
    </row>
    <row r="230" spans="1:7" ht="23.25">
      <c r="A230" s="3"/>
      <c r="B230" s="20" t="s">
        <v>375</v>
      </c>
      <c r="C230" s="20" t="s">
        <v>804</v>
      </c>
      <c r="D230" s="27"/>
      <c r="E230" s="27"/>
      <c r="F230" s="77"/>
      <c r="G230" s="45"/>
    </row>
    <row r="231" spans="1:7" ht="23.25">
      <c r="A231" s="5"/>
      <c r="B231" s="4" t="s">
        <v>612</v>
      </c>
      <c r="C231" s="4"/>
      <c r="D231" s="28"/>
      <c r="E231" s="28"/>
      <c r="F231" s="78"/>
      <c r="G231" s="73"/>
    </row>
    <row r="232" spans="1:7" ht="23.25">
      <c r="A232" s="46"/>
      <c r="B232" s="47"/>
      <c r="C232" s="47"/>
      <c r="D232" s="29"/>
      <c r="E232" s="29"/>
      <c r="F232" s="80"/>
      <c r="G232" s="75"/>
    </row>
    <row r="233" spans="1:7" ht="23.25">
      <c r="A233" s="46"/>
      <c r="B233" s="47"/>
      <c r="C233" s="47"/>
      <c r="D233" s="29"/>
      <c r="E233" s="29"/>
      <c r="F233" s="80"/>
      <c r="G233" s="75"/>
    </row>
    <row r="234" spans="1:7" ht="23.25">
      <c r="A234" s="46"/>
      <c r="B234" s="47"/>
      <c r="C234" s="47"/>
      <c r="D234" s="29"/>
      <c r="E234" s="29"/>
      <c r="F234" s="80"/>
      <c r="G234" s="75"/>
    </row>
    <row r="235" spans="1:7" ht="23.25">
      <c r="A235" s="46"/>
      <c r="B235" s="47"/>
      <c r="C235" s="47"/>
      <c r="D235" s="29"/>
      <c r="E235" s="29"/>
      <c r="F235" s="80"/>
      <c r="G235" s="75"/>
    </row>
    <row r="236" spans="1:7" ht="23.25">
      <c r="A236" s="46"/>
      <c r="B236" s="47"/>
      <c r="C236" s="47"/>
      <c r="D236" s="29"/>
      <c r="E236" s="29"/>
      <c r="F236" s="80"/>
      <c r="G236" s="75"/>
    </row>
    <row r="237" spans="1:7" ht="23.25">
      <c r="A237" s="46"/>
      <c r="B237" s="47"/>
      <c r="C237" s="47"/>
      <c r="D237" s="29"/>
      <c r="E237" s="29"/>
      <c r="F237" s="80"/>
      <c r="G237" s="75"/>
    </row>
    <row r="238" spans="1:7" ht="23.25">
      <c r="A238" s="46"/>
      <c r="B238" s="47"/>
      <c r="C238" s="47"/>
      <c r="D238" s="29"/>
      <c r="E238" s="29"/>
      <c r="F238" s="80"/>
      <c r="G238" s="75"/>
    </row>
    <row r="239" spans="1:7" ht="23.25">
      <c r="A239" s="46"/>
      <c r="B239" s="47"/>
      <c r="C239" s="47"/>
      <c r="D239" s="29"/>
      <c r="E239" s="29"/>
      <c r="F239" s="80"/>
      <c r="G239" s="75"/>
    </row>
    <row r="240" spans="1:7" ht="23.25">
      <c r="A240" s="46"/>
      <c r="B240" s="47"/>
      <c r="C240" s="47"/>
      <c r="D240" s="29"/>
      <c r="E240" s="29"/>
      <c r="F240" s="80"/>
      <c r="G240" s="75"/>
    </row>
    <row r="241" spans="1:7" ht="23.25">
      <c r="A241" s="46"/>
      <c r="B241" s="47"/>
      <c r="C241" s="47"/>
      <c r="D241" s="29"/>
      <c r="E241" s="29"/>
      <c r="F241" s="80"/>
      <c r="G241" s="75"/>
    </row>
    <row r="242" spans="1:7" ht="23.25">
      <c r="A242" s="46"/>
      <c r="B242" s="47"/>
      <c r="C242" s="47"/>
      <c r="D242" s="29"/>
      <c r="E242" s="29"/>
      <c r="F242" s="80"/>
      <c r="G242" s="75"/>
    </row>
    <row r="243" spans="1:7" ht="23.25">
      <c r="A243" s="46"/>
      <c r="B243" s="47"/>
      <c r="C243" s="47"/>
      <c r="D243" s="29"/>
      <c r="E243" s="29"/>
      <c r="F243" s="80"/>
      <c r="G243" s="75"/>
    </row>
    <row r="244" spans="1:7" ht="23.25">
      <c r="A244" s="46"/>
      <c r="B244" s="47"/>
      <c r="C244" s="47"/>
      <c r="D244" s="29"/>
      <c r="E244" s="29"/>
      <c r="F244" s="80"/>
      <c r="G244" s="75"/>
    </row>
    <row r="245" spans="1:7" ht="23.25">
      <c r="A245" s="46"/>
      <c r="B245" s="47"/>
      <c r="C245" s="47"/>
      <c r="D245" s="29"/>
      <c r="E245" s="29"/>
      <c r="F245" s="80"/>
      <c r="G245" s="75"/>
    </row>
    <row r="246" spans="1:7" ht="23.25">
      <c r="A246" s="46"/>
      <c r="B246" s="47"/>
      <c r="C246" s="47"/>
      <c r="D246" s="29"/>
      <c r="E246" s="29"/>
      <c r="F246" s="80"/>
      <c r="G246" s="75"/>
    </row>
    <row r="247" spans="1:7" ht="23.25">
      <c r="A247" s="46"/>
      <c r="B247" s="47"/>
      <c r="C247" s="47"/>
      <c r="D247" s="29"/>
      <c r="E247" s="29"/>
      <c r="F247" s="80"/>
      <c r="G247" s="75"/>
    </row>
    <row r="248" spans="1:7" ht="23.25">
      <c r="A248" s="36" t="s">
        <v>830</v>
      </c>
      <c r="B248" s="7"/>
      <c r="C248" s="7"/>
      <c r="D248" s="7"/>
      <c r="E248" s="26"/>
      <c r="F248" s="88"/>
      <c r="G248" s="44"/>
    </row>
    <row r="249" spans="1:8" ht="23.25">
      <c r="A249" s="3">
        <v>49</v>
      </c>
      <c r="B249" s="20" t="s">
        <v>46</v>
      </c>
      <c r="C249" s="20" t="s">
        <v>110</v>
      </c>
      <c r="D249" s="27">
        <v>100000</v>
      </c>
      <c r="E249" s="27">
        <v>63252</v>
      </c>
      <c r="F249" s="81" t="s">
        <v>79</v>
      </c>
      <c r="G249" s="45" t="s">
        <v>78</v>
      </c>
      <c r="H249" s="163">
        <v>42</v>
      </c>
    </row>
    <row r="250" spans="1:7" ht="23.25">
      <c r="A250" s="3"/>
      <c r="B250" s="20" t="s">
        <v>47</v>
      </c>
      <c r="C250" s="20" t="s">
        <v>72</v>
      </c>
      <c r="D250" s="27"/>
      <c r="E250" s="27"/>
      <c r="F250" s="81"/>
      <c r="G250" s="45" t="s">
        <v>941</v>
      </c>
    </row>
    <row r="251" spans="1:7" ht="23.25">
      <c r="A251" s="5"/>
      <c r="B251" s="4" t="s">
        <v>629</v>
      </c>
      <c r="C251" s="4" t="s">
        <v>73</v>
      </c>
      <c r="D251" s="28"/>
      <c r="E251" s="28"/>
      <c r="F251" s="82"/>
      <c r="G251" s="73"/>
    </row>
    <row r="252" spans="1:8" ht="23.25">
      <c r="A252" s="3">
        <v>50</v>
      </c>
      <c r="B252" s="20" t="s">
        <v>48</v>
      </c>
      <c r="C252" s="20" t="s">
        <v>111</v>
      </c>
      <c r="D252" s="27">
        <v>157500</v>
      </c>
      <c r="E252" s="27">
        <v>144846</v>
      </c>
      <c r="F252" s="81" t="s">
        <v>79</v>
      </c>
      <c r="G252" s="45" t="s">
        <v>78</v>
      </c>
      <c r="H252" s="163">
        <v>43</v>
      </c>
    </row>
    <row r="253" spans="1:7" ht="23.25">
      <c r="A253" s="3"/>
      <c r="B253" s="20" t="s">
        <v>49</v>
      </c>
      <c r="C253" s="20" t="s">
        <v>170</v>
      </c>
      <c r="D253" s="27"/>
      <c r="E253" s="27"/>
      <c r="F253" s="81"/>
      <c r="G253" s="45" t="s">
        <v>941</v>
      </c>
    </row>
    <row r="254" spans="1:7" ht="23.25">
      <c r="A254" s="5"/>
      <c r="B254" s="4" t="s">
        <v>630</v>
      </c>
      <c r="C254" s="4"/>
      <c r="D254" s="28"/>
      <c r="E254" s="28"/>
      <c r="F254" s="82"/>
      <c r="G254" s="73"/>
    </row>
    <row r="255" spans="1:8" ht="23.25">
      <c r="A255" s="3">
        <v>51</v>
      </c>
      <c r="B255" s="20" t="s">
        <v>631</v>
      </c>
      <c r="C255" s="20" t="s">
        <v>107</v>
      </c>
      <c r="D255" s="27">
        <v>20000</v>
      </c>
      <c r="E255" s="27">
        <v>0</v>
      </c>
      <c r="F255" s="81" t="s">
        <v>818</v>
      </c>
      <c r="G255" s="117" t="s">
        <v>960</v>
      </c>
      <c r="H255" s="163">
        <v>44</v>
      </c>
    </row>
    <row r="256" spans="1:7" ht="23.25">
      <c r="A256" s="3"/>
      <c r="B256" s="20" t="s">
        <v>632</v>
      </c>
      <c r="C256" s="20" t="s">
        <v>378</v>
      </c>
      <c r="D256" s="27"/>
      <c r="E256" s="27"/>
      <c r="F256" s="81"/>
      <c r="G256" s="45"/>
    </row>
    <row r="257" spans="1:7" ht="23.25">
      <c r="A257" s="5"/>
      <c r="B257" s="4" t="s">
        <v>633</v>
      </c>
      <c r="C257" s="4" t="s">
        <v>379</v>
      </c>
      <c r="D257" s="28"/>
      <c r="E257" s="28"/>
      <c r="F257" s="82"/>
      <c r="G257" s="73"/>
    </row>
    <row r="258" spans="1:7" ht="23.25">
      <c r="A258" s="3">
        <v>52</v>
      </c>
      <c r="B258" s="20" t="s">
        <v>50</v>
      </c>
      <c r="C258" s="20" t="s">
        <v>381</v>
      </c>
      <c r="D258" s="27">
        <v>250000</v>
      </c>
      <c r="E258" s="27">
        <v>0</v>
      </c>
      <c r="F258" s="81" t="s">
        <v>79</v>
      </c>
      <c r="G258" s="117" t="s">
        <v>960</v>
      </c>
    </row>
    <row r="259" spans="1:7" ht="23.25">
      <c r="A259" s="3"/>
      <c r="B259" s="20" t="s">
        <v>380</v>
      </c>
      <c r="C259" s="20" t="s">
        <v>382</v>
      </c>
      <c r="D259" s="27"/>
      <c r="E259" s="27"/>
      <c r="F259" s="81"/>
      <c r="G259" s="45"/>
    </row>
    <row r="260" spans="1:7" ht="23.25">
      <c r="A260" s="5"/>
      <c r="B260" s="4" t="s">
        <v>634</v>
      </c>
      <c r="C260" s="4" t="s">
        <v>383</v>
      </c>
      <c r="D260" s="28"/>
      <c r="E260" s="28"/>
      <c r="F260" s="82"/>
      <c r="G260" s="73"/>
    </row>
    <row r="261" spans="1:8" ht="23.25">
      <c r="A261" s="3">
        <v>53</v>
      </c>
      <c r="B261" s="20" t="s">
        <v>384</v>
      </c>
      <c r="C261" s="20" t="s">
        <v>386</v>
      </c>
      <c r="D261" s="27">
        <v>98000</v>
      </c>
      <c r="E261" s="27">
        <v>83188</v>
      </c>
      <c r="F261" s="81" t="s">
        <v>79</v>
      </c>
      <c r="G261" s="45" t="s">
        <v>78</v>
      </c>
      <c r="H261" s="163">
        <v>45</v>
      </c>
    </row>
    <row r="262" spans="1:7" ht="23.25">
      <c r="A262" s="3"/>
      <c r="B262" s="20" t="s">
        <v>385</v>
      </c>
      <c r="C262" s="20" t="s">
        <v>387</v>
      </c>
      <c r="D262" s="27"/>
      <c r="E262" s="27"/>
      <c r="F262" s="81"/>
      <c r="G262" s="45" t="s">
        <v>941</v>
      </c>
    </row>
    <row r="263" spans="1:7" ht="23.25">
      <c r="A263" s="3"/>
      <c r="B263" s="20" t="s">
        <v>187</v>
      </c>
      <c r="C263" s="20" t="s">
        <v>388</v>
      </c>
      <c r="D263" s="27"/>
      <c r="E263" s="27"/>
      <c r="F263" s="69"/>
      <c r="G263" s="45"/>
    </row>
    <row r="264" spans="1:7" ht="23.25">
      <c r="A264" s="3"/>
      <c r="B264" s="20" t="s">
        <v>635</v>
      </c>
      <c r="C264" s="20" t="s">
        <v>389</v>
      </c>
      <c r="D264" s="27"/>
      <c r="E264" s="27"/>
      <c r="F264" s="69"/>
      <c r="G264" s="45"/>
    </row>
    <row r="265" spans="1:7" ht="23.25">
      <c r="A265" s="5"/>
      <c r="B265" s="4"/>
      <c r="C265" s="4" t="s">
        <v>390</v>
      </c>
      <c r="D265" s="28"/>
      <c r="E265" s="28"/>
      <c r="F265" s="90"/>
      <c r="G265" s="73"/>
    </row>
    <row r="266" spans="1:8" ht="23.25">
      <c r="A266" s="3">
        <v>54</v>
      </c>
      <c r="B266" s="20" t="s">
        <v>636</v>
      </c>
      <c r="C266" s="20" t="s">
        <v>391</v>
      </c>
      <c r="D266" s="27">
        <v>409000</v>
      </c>
      <c r="E266" s="27">
        <v>408000</v>
      </c>
      <c r="F266" s="128" t="s">
        <v>144</v>
      </c>
      <c r="G266" s="45" t="s">
        <v>78</v>
      </c>
      <c r="H266" s="163">
        <v>46</v>
      </c>
    </row>
    <row r="267" spans="1:7" ht="23.25">
      <c r="A267" s="3"/>
      <c r="B267" s="20" t="s">
        <v>637</v>
      </c>
      <c r="C267" s="20" t="s">
        <v>392</v>
      </c>
      <c r="D267" s="27"/>
      <c r="E267" s="27"/>
      <c r="F267" s="128" t="s">
        <v>113</v>
      </c>
      <c r="G267" s="45" t="s">
        <v>941</v>
      </c>
    </row>
    <row r="268" spans="1:7" ht="23.25">
      <c r="A268" s="5"/>
      <c r="B268" s="4" t="s">
        <v>638</v>
      </c>
      <c r="C268" s="4"/>
      <c r="D268" s="28"/>
      <c r="E268" s="28"/>
      <c r="F268" s="82"/>
      <c r="G268" s="73"/>
    </row>
    <row r="269" spans="1:7" ht="23.25">
      <c r="A269" s="2"/>
      <c r="B269" s="59" t="s">
        <v>41</v>
      </c>
      <c r="C269" s="7"/>
      <c r="D269" s="26"/>
      <c r="E269" s="26"/>
      <c r="F269" s="129"/>
      <c r="G269" s="44"/>
    </row>
    <row r="270" spans="1:8" ht="23.25">
      <c r="A270" s="3">
        <v>55</v>
      </c>
      <c r="B270" s="20" t="s">
        <v>171</v>
      </c>
      <c r="C270" s="20" t="s">
        <v>172</v>
      </c>
      <c r="D270" s="27">
        <v>12000</v>
      </c>
      <c r="E270" s="27">
        <v>12000</v>
      </c>
      <c r="F270" s="81" t="s">
        <v>79</v>
      </c>
      <c r="G270" s="45" t="s">
        <v>78</v>
      </c>
      <c r="H270" s="163">
        <v>47</v>
      </c>
    </row>
    <row r="271" spans="1:7" ht="23.25">
      <c r="A271" s="3"/>
      <c r="B271" s="20" t="s">
        <v>393</v>
      </c>
      <c r="C271" s="20" t="s">
        <v>394</v>
      </c>
      <c r="D271" s="27"/>
      <c r="E271" s="27"/>
      <c r="F271" s="81"/>
      <c r="G271" s="45" t="s">
        <v>941</v>
      </c>
    </row>
    <row r="272" spans="1:7" ht="23.25">
      <c r="A272" s="3"/>
      <c r="B272" s="20" t="s">
        <v>639</v>
      </c>
      <c r="C272" s="20"/>
      <c r="D272" s="27"/>
      <c r="E272" s="27"/>
      <c r="F272" s="81"/>
      <c r="G272" s="45"/>
    </row>
    <row r="273" spans="1:7" ht="23.25">
      <c r="A273" s="2"/>
      <c r="B273" s="59" t="s">
        <v>298</v>
      </c>
      <c r="C273" s="7"/>
      <c r="D273" s="64"/>
      <c r="E273" s="26"/>
      <c r="F273" s="130"/>
      <c r="G273" s="44"/>
    </row>
    <row r="274" spans="1:8" ht="23.25">
      <c r="A274" s="3">
        <v>56</v>
      </c>
      <c r="B274" s="20" t="s">
        <v>395</v>
      </c>
      <c r="C274" s="20" t="s">
        <v>173</v>
      </c>
      <c r="D274" s="27">
        <v>30000</v>
      </c>
      <c r="E274" s="27">
        <v>30000</v>
      </c>
      <c r="F274" s="131" t="s">
        <v>961</v>
      </c>
      <c r="G274" s="45" t="s">
        <v>78</v>
      </c>
      <c r="H274" s="163">
        <v>48</v>
      </c>
    </row>
    <row r="275" spans="1:7" ht="23.25">
      <c r="A275" s="3"/>
      <c r="B275" s="20" t="s">
        <v>82</v>
      </c>
      <c r="C275" s="20" t="s">
        <v>83</v>
      </c>
      <c r="D275" s="27"/>
      <c r="E275" s="27"/>
      <c r="F275" s="131" t="s">
        <v>962</v>
      </c>
      <c r="G275" s="45" t="s">
        <v>941</v>
      </c>
    </row>
    <row r="276" spans="1:7" ht="23.25">
      <c r="A276" s="3"/>
      <c r="B276" s="20" t="s">
        <v>640</v>
      </c>
      <c r="C276" s="20"/>
      <c r="D276" s="58"/>
      <c r="E276" s="27"/>
      <c r="F276" s="83"/>
      <c r="G276" s="45"/>
    </row>
    <row r="277" spans="1:7" ht="23.25">
      <c r="A277" s="5"/>
      <c r="B277" s="4"/>
      <c r="C277" s="4"/>
      <c r="D277" s="85"/>
      <c r="E277" s="28"/>
      <c r="F277" s="92"/>
      <c r="G277" s="73"/>
    </row>
    <row r="278" spans="1:7" ht="23.25">
      <c r="A278" s="36" t="s">
        <v>831</v>
      </c>
      <c r="B278" s="7"/>
      <c r="C278" s="7"/>
      <c r="D278" s="7"/>
      <c r="E278" s="26"/>
      <c r="F278" s="88"/>
      <c r="G278" s="44"/>
    </row>
    <row r="279" spans="1:8" ht="23.25">
      <c r="A279" s="8">
        <v>57</v>
      </c>
      <c r="B279" s="9" t="s">
        <v>48</v>
      </c>
      <c r="C279" s="9" t="s">
        <v>174</v>
      </c>
      <c r="D279" s="11">
        <v>190686</v>
      </c>
      <c r="E279" s="27">
        <v>0</v>
      </c>
      <c r="F279" s="74" t="s">
        <v>55</v>
      </c>
      <c r="G279" s="45" t="s">
        <v>78</v>
      </c>
      <c r="H279" s="163">
        <v>49</v>
      </c>
    </row>
    <row r="280" spans="1:7" ht="23.25">
      <c r="A280" s="8"/>
      <c r="B280" s="9" t="s">
        <v>182</v>
      </c>
      <c r="C280" s="9" t="s">
        <v>396</v>
      </c>
      <c r="D280" s="11"/>
      <c r="E280" s="27"/>
      <c r="F280" s="74"/>
      <c r="G280" s="45" t="s">
        <v>1039</v>
      </c>
    </row>
    <row r="281" spans="1:7" ht="23.25">
      <c r="A281" s="8"/>
      <c r="B281" s="9" t="s">
        <v>641</v>
      </c>
      <c r="C281" s="9" t="s">
        <v>397</v>
      </c>
      <c r="D281" s="11"/>
      <c r="E281" s="27"/>
      <c r="F281" s="74"/>
      <c r="G281" s="45" t="s">
        <v>6</v>
      </c>
    </row>
    <row r="282" spans="1:7" ht="23.25">
      <c r="A282" s="8"/>
      <c r="B282" s="9"/>
      <c r="C282" s="9" t="s">
        <v>398</v>
      </c>
      <c r="D282" s="11"/>
      <c r="E282" s="27"/>
      <c r="F282" s="74"/>
      <c r="G282" s="45"/>
    </row>
    <row r="283" spans="1:7" ht="23.25">
      <c r="A283" s="12"/>
      <c r="B283" s="13"/>
      <c r="C283" s="13" t="s">
        <v>399</v>
      </c>
      <c r="D283" s="14"/>
      <c r="E283" s="28"/>
      <c r="F283" s="84"/>
      <c r="G283" s="73"/>
    </row>
    <row r="284" spans="1:8" ht="23.25">
      <c r="A284" s="8">
        <v>58</v>
      </c>
      <c r="B284" s="9" t="s">
        <v>642</v>
      </c>
      <c r="C284" s="9" t="s">
        <v>401</v>
      </c>
      <c r="D284" s="66"/>
      <c r="E284" s="27"/>
      <c r="F284" s="74" t="s">
        <v>79</v>
      </c>
      <c r="G284" s="45" t="s">
        <v>78</v>
      </c>
      <c r="H284" s="163">
        <v>50</v>
      </c>
    </row>
    <row r="285" spans="1:7" ht="23.25">
      <c r="A285" s="8"/>
      <c r="B285" s="9" t="s">
        <v>187</v>
      </c>
      <c r="C285" s="9" t="s">
        <v>402</v>
      </c>
      <c r="D285" s="66"/>
      <c r="E285" s="27"/>
      <c r="F285" s="74"/>
      <c r="G285" s="45" t="s">
        <v>1039</v>
      </c>
    </row>
    <row r="286" spans="1:7" ht="23.25">
      <c r="A286" s="8"/>
      <c r="B286" s="9" t="s">
        <v>649</v>
      </c>
      <c r="C286" s="9" t="s">
        <v>403</v>
      </c>
      <c r="D286" s="66"/>
      <c r="E286" s="27"/>
      <c r="F286" s="74"/>
      <c r="G286" s="45" t="s">
        <v>6</v>
      </c>
    </row>
    <row r="287" spans="1:7" ht="23.25">
      <c r="A287" s="8"/>
      <c r="B287" s="9"/>
      <c r="C287" s="9" t="s">
        <v>643</v>
      </c>
      <c r="D287" s="66"/>
      <c r="E287" s="27"/>
      <c r="F287" s="74"/>
      <c r="G287" s="45"/>
    </row>
    <row r="288" spans="1:7" ht="23.25">
      <c r="A288" s="8"/>
      <c r="B288" s="9"/>
      <c r="C288" s="9" t="s">
        <v>644</v>
      </c>
      <c r="D288" s="66">
        <v>25000</v>
      </c>
      <c r="E288" s="27">
        <v>0</v>
      </c>
      <c r="F288" s="74"/>
      <c r="G288" s="45"/>
    </row>
    <row r="289" spans="1:7" ht="23.25">
      <c r="A289" s="8"/>
      <c r="B289" s="9"/>
      <c r="C289" s="9" t="s">
        <v>645</v>
      </c>
      <c r="D289" s="66"/>
      <c r="E289" s="27"/>
      <c r="F289" s="74"/>
      <c r="G289" s="45"/>
    </row>
    <row r="290" spans="1:7" ht="23.25">
      <c r="A290" s="8"/>
      <c r="B290" s="9"/>
      <c r="C290" s="9" t="s">
        <v>646</v>
      </c>
      <c r="D290" s="66"/>
      <c r="E290" s="27"/>
      <c r="F290" s="74"/>
      <c r="G290" s="45"/>
    </row>
    <row r="291" spans="1:7" ht="23.25">
      <c r="A291" s="8"/>
      <c r="B291" s="9"/>
      <c r="C291" s="9" t="s">
        <v>647</v>
      </c>
      <c r="D291" s="66">
        <v>58500</v>
      </c>
      <c r="E291" s="27">
        <v>0</v>
      </c>
      <c r="F291" s="74"/>
      <c r="G291" s="45"/>
    </row>
    <row r="292" spans="1:7" ht="23.25">
      <c r="A292" s="12"/>
      <c r="B292" s="13"/>
      <c r="C292" s="13" t="s">
        <v>648</v>
      </c>
      <c r="D292" s="91"/>
      <c r="E292" s="28"/>
      <c r="F292" s="84"/>
      <c r="G292" s="73"/>
    </row>
    <row r="293" spans="1:7" ht="23.25">
      <c r="A293" s="93"/>
      <c r="B293" s="94" t="s">
        <v>41</v>
      </c>
      <c r="C293" s="16"/>
      <c r="D293" s="65"/>
      <c r="E293" s="26"/>
      <c r="F293" s="76"/>
      <c r="G293" s="44"/>
    </row>
    <row r="294" spans="1:8" ht="23.25">
      <c r="A294" s="8">
        <v>59</v>
      </c>
      <c r="B294" s="9" t="s">
        <v>650</v>
      </c>
      <c r="C294" s="9" t="s">
        <v>124</v>
      </c>
      <c r="D294" s="11">
        <v>20000</v>
      </c>
      <c r="E294" s="27">
        <v>20000</v>
      </c>
      <c r="F294" s="74" t="s">
        <v>55</v>
      </c>
      <c r="G294" s="45" t="s">
        <v>78</v>
      </c>
      <c r="H294" s="163">
        <v>51</v>
      </c>
    </row>
    <row r="295" spans="1:7" ht="23.25">
      <c r="A295" s="8"/>
      <c r="B295" s="9" t="s">
        <v>651</v>
      </c>
      <c r="C295" s="9" t="s">
        <v>125</v>
      </c>
      <c r="D295" s="11"/>
      <c r="E295" s="27"/>
      <c r="F295" s="74"/>
      <c r="G295" s="45" t="s">
        <v>941</v>
      </c>
    </row>
    <row r="296" spans="1:7" ht="23.25">
      <c r="A296" s="8"/>
      <c r="B296" s="9" t="s">
        <v>652</v>
      </c>
      <c r="C296" s="9" t="s">
        <v>126</v>
      </c>
      <c r="D296" s="11"/>
      <c r="E296" s="27"/>
      <c r="F296" s="74"/>
      <c r="G296" s="45"/>
    </row>
    <row r="297" spans="1:7" ht="23.25">
      <c r="A297" s="12"/>
      <c r="B297" s="13" t="s">
        <v>653</v>
      </c>
      <c r="C297" s="13"/>
      <c r="D297" s="14"/>
      <c r="E297" s="28"/>
      <c r="F297" s="84"/>
      <c r="G297" s="73"/>
    </row>
    <row r="298" spans="1:7" ht="23.25">
      <c r="A298" s="186" t="s">
        <v>1038</v>
      </c>
      <c r="B298" s="186"/>
      <c r="C298" s="186"/>
      <c r="D298" s="186"/>
      <c r="E298" s="110">
        <f>SUM(E10:E297)</f>
        <v>17277402.64</v>
      </c>
      <c r="F298" s="193"/>
      <c r="G298" s="193"/>
    </row>
  </sheetData>
  <sheetProtection/>
  <mergeCells count="7">
    <mergeCell ref="A298:D298"/>
    <mergeCell ref="F298:G298"/>
    <mergeCell ref="A1:G1"/>
    <mergeCell ref="A2:G2"/>
    <mergeCell ref="A5:A7"/>
    <mergeCell ref="B5:B7"/>
    <mergeCell ref="A3:G3"/>
  </mergeCells>
  <printOptions/>
  <pageMargins left="0.31496062992125984" right="0" top="0.5905511811023623" bottom="0.15748031496062992" header="0.31496062992125984" footer="0.31496062992125984"/>
  <pageSetup horizontalDpi="600" verticalDpi="600" orientation="portrait" paperSize="9" scale="9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22">
      <selection activeCell="M15" sqref="M15"/>
    </sheetView>
  </sheetViews>
  <sheetFormatPr defaultColWidth="9.140625" defaultRowHeight="15"/>
  <cols>
    <col min="1" max="1" width="3.28125" style="1" customWidth="1"/>
    <col min="2" max="2" width="28.421875" style="1" customWidth="1"/>
    <col min="3" max="3" width="22.8515625" style="1" customWidth="1"/>
    <col min="4" max="4" width="9.421875" style="1" customWidth="1"/>
    <col min="5" max="5" width="11.421875" style="1" customWidth="1"/>
    <col min="6" max="6" width="10.00390625" style="1" customWidth="1"/>
    <col min="7" max="7" width="11.8515625" style="1" customWidth="1"/>
    <col min="8" max="8" width="9.00390625" style="163" customWidth="1"/>
    <col min="9" max="16384" width="9.00390625" style="1" customWidth="1"/>
  </cols>
  <sheetData>
    <row r="1" spans="1:7" ht="23.25">
      <c r="A1" s="188" t="s">
        <v>811</v>
      </c>
      <c r="B1" s="188"/>
      <c r="C1" s="188"/>
      <c r="D1" s="188"/>
      <c r="E1" s="188"/>
      <c r="F1" s="188"/>
      <c r="G1" s="188"/>
    </row>
    <row r="2" spans="1:7" ht="23.25">
      <c r="A2" s="188" t="s">
        <v>812</v>
      </c>
      <c r="B2" s="188"/>
      <c r="C2" s="188"/>
      <c r="D2" s="188"/>
      <c r="E2" s="188"/>
      <c r="F2" s="188"/>
      <c r="G2" s="188"/>
    </row>
    <row r="3" spans="1:7" ht="23.25">
      <c r="A3" s="188" t="s">
        <v>996</v>
      </c>
      <c r="B3" s="188"/>
      <c r="C3" s="188"/>
      <c r="D3" s="188"/>
      <c r="E3" s="188"/>
      <c r="F3" s="188"/>
      <c r="G3" s="188"/>
    </row>
    <row r="4" ht="23.25">
      <c r="A4" s="1" t="s">
        <v>85</v>
      </c>
    </row>
    <row r="5" spans="1:7" ht="23.25">
      <c r="A5" s="189" t="s">
        <v>0</v>
      </c>
      <c r="B5" s="189" t="s">
        <v>1</v>
      </c>
      <c r="C5" s="2" t="s">
        <v>133</v>
      </c>
      <c r="D5" s="2" t="s">
        <v>6</v>
      </c>
      <c r="E5" s="2" t="s">
        <v>6</v>
      </c>
      <c r="F5" s="2" t="s">
        <v>134</v>
      </c>
      <c r="G5" s="2" t="s">
        <v>813</v>
      </c>
    </row>
    <row r="6" spans="1:7" ht="23.25">
      <c r="A6" s="189"/>
      <c r="B6" s="189"/>
      <c r="C6" s="3" t="s">
        <v>1</v>
      </c>
      <c r="D6" s="3" t="s">
        <v>807</v>
      </c>
      <c r="E6" s="3" t="s">
        <v>808</v>
      </c>
      <c r="F6" s="3" t="s">
        <v>78</v>
      </c>
      <c r="G6" s="3" t="s">
        <v>814</v>
      </c>
    </row>
    <row r="7" spans="1:7" ht="16.5" customHeight="1">
      <c r="A7" s="189"/>
      <c r="B7" s="189"/>
      <c r="C7" s="4"/>
      <c r="D7" s="5" t="s">
        <v>2</v>
      </c>
      <c r="E7" s="5" t="s">
        <v>809</v>
      </c>
      <c r="F7" s="5"/>
      <c r="G7" s="5"/>
    </row>
    <row r="8" spans="1:7" ht="23.25" customHeight="1">
      <c r="A8" s="36" t="s">
        <v>832</v>
      </c>
      <c r="B8" s="6"/>
      <c r="C8" s="7"/>
      <c r="D8" s="2"/>
      <c r="E8" s="2"/>
      <c r="F8" s="2"/>
      <c r="G8" s="7"/>
    </row>
    <row r="9" spans="1:7" ht="23.25">
      <c r="A9" s="8">
        <v>1</v>
      </c>
      <c r="B9" s="9" t="s">
        <v>52</v>
      </c>
      <c r="C9" s="9" t="s">
        <v>112</v>
      </c>
      <c r="D9" s="11">
        <v>10000</v>
      </c>
      <c r="E9" s="139">
        <v>0</v>
      </c>
      <c r="F9" s="8" t="s">
        <v>79</v>
      </c>
      <c r="G9" s="20" t="s">
        <v>960</v>
      </c>
    </row>
    <row r="10" spans="1:7" ht="23.25">
      <c r="A10" s="8"/>
      <c r="B10" s="9" t="s">
        <v>53</v>
      </c>
      <c r="C10" s="9" t="s">
        <v>86</v>
      </c>
      <c r="D10" s="11"/>
      <c r="E10" s="8"/>
      <c r="F10" s="8"/>
      <c r="G10" s="20"/>
    </row>
    <row r="11" spans="1:7" ht="23.25">
      <c r="A11" s="8"/>
      <c r="B11" s="9" t="s">
        <v>54</v>
      </c>
      <c r="C11" s="9" t="s">
        <v>87</v>
      </c>
      <c r="D11" s="11"/>
      <c r="E11" s="8"/>
      <c r="F11" s="8"/>
      <c r="G11" s="20"/>
    </row>
    <row r="12" spans="1:7" ht="23.25">
      <c r="A12" s="12"/>
      <c r="B12" s="13" t="s">
        <v>654</v>
      </c>
      <c r="C12" s="13" t="s">
        <v>88</v>
      </c>
      <c r="D12" s="14"/>
      <c r="E12" s="12"/>
      <c r="F12" s="12"/>
      <c r="G12" s="4"/>
    </row>
    <row r="13" spans="1:8" ht="23.25">
      <c r="A13" s="8">
        <v>2</v>
      </c>
      <c r="B13" s="9" t="s">
        <v>655</v>
      </c>
      <c r="C13" s="9" t="s">
        <v>404</v>
      </c>
      <c r="D13" s="11">
        <v>30000</v>
      </c>
      <c r="E13" s="140">
        <v>20190</v>
      </c>
      <c r="F13" s="8" t="s">
        <v>79</v>
      </c>
      <c r="G13" s="3" t="s">
        <v>926</v>
      </c>
      <c r="H13" s="163">
        <v>1</v>
      </c>
    </row>
    <row r="14" spans="1:7" ht="23.25">
      <c r="A14" s="8"/>
      <c r="B14" s="9" t="s">
        <v>187</v>
      </c>
      <c r="C14" s="9" t="s">
        <v>405</v>
      </c>
      <c r="D14" s="11"/>
      <c r="E14" s="140"/>
      <c r="F14" s="8"/>
      <c r="G14" s="3"/>
    </row>
    <row r="15" spans="1:7" ht="23.25">
      <c r="A15" s="8"/>
      <c r="B15" s="9" t="s">
        <v>656</v>
      </c>
      <c r="C15" s="9" t="s">
        <v>406</v>
      </c>
      <c r="D15" s="11"/>
      <c r="E15" s="140"/>
      <c r="F15" s="8"/>
      <c r="G15" s="20"/>
    </row>
    <row r="16" spans="1:7" ht="23.25">
      <c r="A16" s="8"/>
      <c r="B16" s="9"/>
      <c r="C16" s="9" t="s">
        <v>407</v>
      </c>
      <c r="D16" s="11"/>
      <c r="E16" s="140"/>
      <c r="F16" s="8"/>
      <c r="G16" s="20"/>
    </row>
    <row r="17" spans="1:7" ht="23.25">
      <c r="A17" s="8"/>
      <c r="B17" s="9"/>
      <c r="C17" s="9" t="s">
        <v>408</v>
      </c>
      <c r="D17" s="11"/>
      <c r="E17" s="140"/>
      <c r="F17" s="8"/>
      <c r="G17" s="20"/>
    </row>
    <row r="18" spans="1:7" ht="27" customHeight="1">
      <c r="A18" s="8"/>
      <c r="B18" s="9"/>
      <c r="C18" s="9" t="s">
        <v>409</v>
      </c>
      <c r="D18" s="11"/>
      <c r="E18" s="140"/>
      <c r="F18" s="8"/>
      <c r="G18" s="20"/>
    </row>
    <row r="19" spans="1:7" ht="26.25" customHeight="1">
      <c r="A19" s="12"/>
      <c r="B19" s="13"/>
      <c r="C19" s="13" t="s">
        <v>410</v>
      </c>
      <c r="D19" s="14"/>
      <c r="E19" s="141"/>
      <c r="F19" s="12"/>
      <c r="G19" s="4"/>
    </row>
    <row r="20" spans="1:8" ht="23.25">
      <c r="A20" s="15">
        <v>3</v>
      </c>
      <c r="B20" s="16" t="s">
        <v>657</v>
      </c>
      <c r="C20" s="16" t="s">
        <v>411</v>
      </c>
      <c r="D20" s="17">
        <v>25000</v>
      </c>
      <c r="E20" s="123">
        <v>24914</v>
      </c>
      <c r="F20" s="15" t="s">
        <v>79</v>
      </c>
      <c r="G20" s="3" t="s">
        <v>926</v>
      </c>
      <c r="H20" s="163">
        <v>2</v>
      </c>
    </row>
    <row r="21" spans="1:7" ht="23.25">
      <c r="A21" s="8"/>
      <c r="B21" s="9" t="s">
        <v>658</v>
      </c>
      <c r="C21" s="9" t="s">
        <v>412</v>
      </c>
      <c r="D21" s="11"/>
      <c r="E21" s="142"/>
      <c r="F21" s="8"/>
      <c r="G21" s="3"/>
    </row>
    <row r="22" spans="1:7" ht="23.25">
      <c r="A22" s="12"/>
      <c r="B22" s="13"/>
      <c r="C22" s="13" t="s">
        <v>400</v>
      </c>
      <c r="D22" s="14"/>
      <c r="E22" s="12"/>
      <c r="F22" s="12"/>
      <c r="G22" s="4"/>
    </row>
    <row r="23" spans="1:7" ht="23.25">
      <c r="A23" s="124" t="s">
        <v>833</v>
      </c>
      <c r="B23" s="9"/>
      <c r="C23" s="9"/>
      <c r="D23" s="11"/>
      <c r="E23" s="9"/>
      <c r="F23" s="9"/>
      <c r="G23" s="20"/>
    </row>
    <row r="24" spans="1:7" ht="20.25" customHeight="1">
      <c r="A24" s="3"/>
      <c r="B24" s="39" t="s">
        <v>413</v>
      </c>
      <c r="C24" s="20"/>
      <c r="D24" s="20"/>
      <c r="E24" s="27"/>
      <c r="F24" s="20"/>
      <c r="G24" s="20"/>
    </row>
    <row r="25" spans="1:8" ht="23.25">
      <c r="A25" s="3">
        <v>4</v>
      </c>
      <c r="B25" s="20" t="s">
        <v>414</v>
      </c>
      <c r="C25" s="20" t="s">
        <v>416</v>
      </c>
      <c r="D25" s="27">
        <v>8000</v>
      </c>
      <c r="E25" s="62">
        <v>8000</v>
      </c>
      <c r="F25" s="8" t="s">
        <v>79</v>
      </c>
      <c r="G25" s="79" t="s">
        <v>926</v>
      </c>
      <c r="H25" s="163">
        <v>3</v>
      </c>
    </row>
    <row r="26" spans="1:7" ht="23.25">
      <c r="A26" s="3"/>
      <c r="B26" s="20" t="s">
        <v>415</v>
      </c>
      <c r="C26" s="20" t="s">
        <v>417</v>
      </c>
      <c r="D26" s="27"/>
      <c r="E26" s="62"/>
      <c r="F26" s="3"/>
      <c r="G26" s="79"/>
    </row>
    <row r="27" spans="1:7" ht="23.25">
      <c r="A27" s="5"/>
      <c r="B27" s="4" t="s">
        <v>659</v>
      </c>
      <c r="C27" s="4" t="s">
        <v>418</v>
      </c>
      <c r="D27" s="28"/>
      <c r="E27" s="63"/>
      <c r="F27" s="5"/>
      <c r="G27" s="78"/>
    </row>
    <row r="28" spans="1:8" ht="23.25">
      <c r="A28" s="3">
        <v>5</v>
      </c>
      <c r="B28" s="20" t="s">
        <v>414</v>
      </c>
      <c r="C28" s="20" t="s">
        <v>420</v>
      </c>
      <c r="D28" s="27">
        <v>30000</v>
      </c>
      <c r="E28" s="62">
        <v>30000</v>
      </c>
      <c r="F28" s="8" t="s">
        <v>79</v>
      </c>
      <c r="G28" s="79" t="s">
        <v>926</v>
      </c>
      <c r="H28" s="163">
        <v>4</v>
      </c>
    </row>
    <row r="29" spans="1:7" ht="23.25">
      <c r="A29" s="3"/>
      <c r="B29" s="20" t="s">
        <v>419</v>
      </c>
      <c r="C29" s="20" t="s">
        <v>421</v>
      </c>
      <c r="D29" s="20"/>
      <c r="E29" s="27"/>
      <c r="F29" s="20"/>
      <c r="G29" s="79"/>
    </row>
    <row r="30" spans="1:7" ht="23.25">
      <c r="A30" s="3"/>
      <c r="B30" s="20" t="s">
        <v>660</v>
      </c>
      <c r="C30" s="20" t="s">
        <v>422</v>
      </c>
      <c r="D30" s="20"/>
      <c r="E30" s="27"/>
      <c r="F30" s="20"/>
      <c r="G30" s="79"/>
    </row>
    <row r="31" spans="1:7" ht="23.25">
      <c r="A31" s="125" t="s">
        <v>834</v>
      </c>
      <c r="B31" s="7"/>
      <c r="C31" s="7"/>
      <c r="D31" s="7"/>
      <c r="E31" s="26"/>
      <c r="F31" s="7"/>
      <c r="G31" s="88"/>
    </row>
    <row r="32" spans="1:8" ht="23.25">
      <c r="A32" s="8">
        <v>6</v>
      </c>
      <c r="B32" s="20" t="s">
        <v>127</v>
      </c>
      <c r="C32" s="20" t="s">
        <v>130</v>
      </c>
      <c r="D32" s="95">
        <v>30000</v>
      </c>
      <c r="E32" s="62">
        <v>30000</v>
      </c>
      <c r="F32" s="8" t="s">
        <v>79</v>
      </c>
      <c r="G32" s="79" t="s">
        <v>926</v>
      </c>
      <c r="H32" s="163">
        <v>5</v>
      </c>
    </row>
    <row r="33" spans="1:7" ht="23.25">
      <c r="A33" s="9"/>
      <c r="B33" s="20" t="s">
        <v>175</v>
      </c>
      <c r="C33" s="20" t="s">
        <v>176</v>
      </c>
      <c r="D33" s="20"/>
      <c r="E33" s="27"/>
      <c r="F33" s="20"/>
      <c r="G33" s="20"/>
    </row>
    <row r="34" spans="1:7" ht="23.25">
      <c r="A34" s="9"/>
      <c r="B34" s="20" t="s">
        <v>661</v>
      </c>
      <c r="C34" s="20" t="s">
        <v>423</v>
      </c>
      <c r="D34" s="20"/>
      <c r="E34" s="27"/>
      <c r="F34" s="20"/>
      <c r="G34" s="20"/>
    </row>
    <row r="35" spans="1:7" ht="23.25">
      <c r="A35" s="9"/>
      <c r="B35" s="20"/>
      <c r="C35" s="20" t="s">
        <v>424</v>
      </c>
      <c r="D35" s="20"/>
      <c r="E35" s="27"/>
      <c r="F35" s="20"/>
      <c r="G35" s="20"/>
    </row>
    <row r="36" spans="1:7" ht="23.25">
      <c r="A36" s="13"/>
      <c r="B36" s="4"/>
      <c r="C36" s="4" t="s">
        <v>425</v>
      </c>
      <c r="D36" s="4"/>
      <c r="E36" s="28"/>
      <c r="F36" s="4"/>
      <c r="G36" s="4"/>
    </row>
    <row r="37" spans="1:7" ht="23.25">
      <c r="A37" s="186" t="s">
        <v>1038</v>
      </c>
      <c r="B37" s="186"/>
      <c r="C37" s="186"/>
      <c r="D37" s="186"/>
      <c r="E37" s="166">
        <f>SUM(E8:E36)</f>
        <v>113104</v>
      </c>
      <c r="F37" s="165"/>
      <c r="G37" s="165"/>
    </row>
  </sheetData>
  <sheetProtection/>
  <mergeCells count="6">
    <mergeCell ref="A2:G2"/>
    <mergeCell ref="A5:A7"/>
    <mergeCell ref="B5:B7"/>
    <mergeCell ref="A1:G1"/>
    <mergeCell ref="A3:G3"/>
    <mergeCell ref="A37:D37"/>
  </mergeCells>
  <printOptions/>
  <pageMargins left="0.7086614173228347" right="0.11811023622047245" top="0.5905511811023623" bottom="0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3"/>
  <sheetViews>
    <sheetView view="pageBreakPreview" zoomScaleSheetLayoutView="100" workbookViewId="0" topLeftCell="A165">
      <selection activeCell="E126" sqref="E126"/>
    </sheetView>
  </sheetViews>
  <sheetFormatPr defaultColWidth="9.140625" defaultRowHeight="15"/>
  <cols>
    <col min="1" max="1" width="3.00390625" style="1" customWidth="1"/>
    <col min="2" max="2" width="30.00390625" style="1" customWidth="1"/>
    <col min="3" max="3" width="25.421875" style="1" customWidth="1"/>
    <col min="4" max="4" width="10.00390625" style="110" customWidth="1"/>
    <col min="5" max="5" width="11.140625" style="110" customWidth="1"/>
    <col min="6" max="6" width="10.57421875" style="72" customWidth="1"/>
    <col min="7" max="7" width="10.7109375" style="72" customWidth="1"/>
    <col min="8" max="8" width="9.00390625" style="163" customWidth="1"/>
    <col min="9" max="16384" width="9.00390625" style="1" customWidth="1"/>
  </cols>
  <sheetData>
    <row r="1" spans="1:7" ht="23.25">
      <c r="A1" s="188" t="s">
        <v>811</v>
      </c>
      <c r="B1" s="188"/>
      <c r="C1" s="188"/>
      <c r="D1" s="188"/>
      <c r="E1" s="188"/>
      <c r="F1" s="188"/>
      <c r="G1" s="188"/>
    </row>
    <row r="2" spans="1:7" ht="23.25">
      <c r="A2" s="188" t="s">
        <v>812</v>
      </c>
      <c r="B2" s="188"/>
      <c r="C2" s="188"/>
      <c r="D2" s="188"/>
      <c r="E2" s="188"/>
      <c r="F2" s="188"/>
      <c r="G2" s="188"/>
    </row>
    <row r="3" spans="1:7" ht="23.25">
      <c r="A3" s="188" t="s">
        <v>996</v>
      </c>
      <c r="B3" s="188"/>
      <c r="C3" s="188"/>
      <c r="D3" s="188"/>
      <c r="E3" s="188"/>
      <c r="F3" s="188"/>
      <c r="G3" s="188"/>
    </row>
    <row r="4" ht="23.25">
      <c r="A4" s="35" t="s">
        <v>5</v>
      </c>
    </row>
    <row r="5" spans="1:7" ht="23.25">
      <c r="A5" s="189" t="s">
        <v>0</v>
      </c>
      <c r="B5" s="189" t="s">
        <v>1</v>
      </c>
      <c r="C5" s="2" t="s">
        <v>133</v>
      </c>
      <c r="D5" s="111" t="s">
        <v>6</v>
      </c>
      <c r="E5" s="111" t="s">
        <v>6</v>
      </c>
      <c r="F5" s="44" t="s">
        <v>134</v>
      </c>
      <c r="G5" s="44" t="s">
        <v>813</v>
      </c>
    </row>
    <row r="6" spans="1:7" ht="23.25">
      <c r="A6" s="189"/>
      <c r="B6" s="189"/>
      <c r="C6" s="3" t="s">
        <v>1</v>
      </c>
      <c r="D6" s="62" t="s">
        <v>807</v>
      </c>
      <c r="E6" s="62" t="s">
        <v>808</v>
      </c>
      <c r="F6" s="45" t="s">
        <v>78</v>
      </c>
      <c r="G6" s="45" t="s">
        <v>814</v>
      </c>
    </row>
    <row r="7" spans="1:7" ht="23.25">
      <c r="A7" s="189"/>
      <c r="B7" s="189"/>
      <c r="C7" s="4"/>
      <c r="D7" s="63" t="s">
        <v>2</v>
      </c>
      <c r="E7" s="63" t="s">
        <v>809</v>
      </c>
      <c r="F7" s="73"/>
      <c r="G7" s="73"/>
    </row>
    <row r="8" spans="1:7" ht="23.25">
      <c r="A8" s="59" t="s">
        <v>835</v>
      </c>
      <c r="B8" s="6"/>
      <c r="C8" s="7"/>
      <c r="D8" s="111"/>
      <c r="E8" s="111"/>
      <c r="F8" s="44"/>
      <c r="G8" s="88"/>
    </row>
    <row r="9" spans="1:8" ht="23.25">
      <c r="A9" s="3">
        <v>1</v>
      </c>
      <c r="B9" s="20" t="s">
        <v>662</v>
      </c>
      <c r="C9" s="20" t="s">
        <v>426</v>
      </c>
      <c r="D9" s="62">
        <v>30000</v>
      </c>
      <c r="E9" s="62">
        <v>18517</v>
      </c>
      <c r="F9" s="45" t="s">
        <v>55</v>
      </c>
      <c r="G9" s="79" t="s">
        <v>926</v>
      </c>
      <c r="H9" s="163">
        <v>1</v>
      </c>
    </row>
    <row r="10" spans="1:7" ht="23.25">
      <c r="A10" s="3"/>
      <c r="B10" s="20" t="s">
        <v>663</v>
      </c>
      <c r="C10" s="20" t="s">
        <v>119</v>
      </c>
      <c r="D10" s="62"/>
      <c r="E10" s="62"/>
      <c r="F10" s="45"/>
      <c r="G10" s="79"/>
    </row>
    <row r="11" spans="1:7" ht="23.25">
      <c r="A11" s="3"/>
      <c r="B11" s="20" t="s">
        <v>664</v>
      </c>
      <c r="C11" s="20" t="s">
        <v>427</v>
      </c>
      <c r="D11" s="62"/>
      <c r="E11" s="62"/>
      <c r="F11" s="45"/>
      <c r="G11" s="79"/>
    </row>
    <row r="12" spans="1:7" ht="23.25">
      <c r="A12" s="5"/>
      <c r="B12" s="4"/>
      <c r="C12" s="105" t="s">
        <v>428</v>
      </c>
      <c r="D12" s="63"/>
      <c r="E12" s="63"/>
      <c r="F12" s="73"/>
      <c r="G12" s="78"/>
    </row>
    <row r="13" spans="1:7" ht="23.25">
      <c r="A13" s="8">
        <v>2</v>
      </c>
      <c r="B13" s="9" t="s">
        <v>429</v>
      </c>
      <c r="C13" s="9" t="s">
        <v>431</v>
      </c>
      <c r="D13" s="11">
        <v>400000</v>
      </c>
      <c r="E13" s="140" t="s">
        <v>938</v>
      </c>
      <c r="F13" s="77" t="s">
        <v>55</v>
      </c>
      <c r="G13" s="45" t="s">
        <v>940</v>
      </c>
    </row>
    <row r="14" spans="1:7" ht="23.25">
      <c r="A14" s="8"/>
      <c r="B14" s="9" t="s">
        <v>430</v>
      </c>
      <c r="C14" s="9" t="s">
        <v>432</v>
      </c>
      <c r="D14" s="11"/>
      <c r="E14" s="11"/>
      <c r="F14" s="77"/>
      <c r="G14" s="45" t="s">
        <v>78</v>
      </c>
    </row>
    <row r="15" spans="1:7" ht="23.25">
      <c r="A15" s="8"/>
      <c r="B15" s="9" t="s">
        <v>665</v>
      </c>
      <c r="C15" s="9" t="s">
        <v>433</v>
      </c>
      <c r="D15" s="11"/>
      <c r="E15" s="11"/>
      <c r="F15" s="77"/>
      <c r="G15" s="79"/>
    </row>
    <row r="16" spans="1:7" ht="23.25">
      <c r="A16" s="12"/>
      <c r="B16" s="13"/>
      <c r="C16" s="13" t="s">
        <v>434</v>
      </c>
      <c r="D16" s="14"/>
      <c r="E16" s="14"/>
      <c r="F16" s="89"/>
      <c r="G16" s="78"/>
    </row>
    <row r="17" spans="1:8" ht="23.25">
      <c r="A17" s="8">
        <v>3</v>
      </c>
      <c r="B17" s="9" t="s">
        <v>435</v>
      </c>
      <c r="C17" s="9" t="s">
        <v>436</v>
      </c>
      <c r="D17" s="11">
        <v>5000</v>
      </c>
      <c r="E17" s="11">
        <v>2280</v>
      </c>
      <c r="F17" s="77" t="s">
        <v>55</v>
      </c>
      <c r="G17" s="79" t="s">
        <v>926</v>
      </c>
      <c r="H17" s="163">
        <v>2</v>
      </c>
    </row>
    <row r="18" spans="1:7" ht="23.25">
      <c r="A18" s="8"/>
      <c r="B18" s="9" t="s">
        <v>666</v>
      </c>
      <c r="C18" s="9" t="s">
        <v>437</v>
      </c>
      <c r="D18" s="11"/>
      <c r="E18" s="11"/>
      <c r="F18" s="77"/>
      <c r="G18" s="79"/>
    </row>
    <row r="19" spans="1:7" ht="23.25">
      <c r="A19" s="4"/>
      <c r="B19" s="4"/>
      <c r="C19" s="4" t="s">
        <v>438</v>
      </c>
      <c r="D19" s="28"/>
      <c r="E19" s="28"/>
      <c r="F19" s="78"/>
      <c r="G19" s="78"/>
    </row>
    <row r="20" spans="1:7" ht="23.25">
      <c r="A20" s="59" t="s">
        <v>836</v>
      </c>
      <c r="B20" s="7"/>
      <c r="C20" s="7"/>
      <c r="D20" s="26"/>
      <c r="E20" s="26"/>
      <c r="F20" s="88"/>
      <c r="G20" s="88"/>
    </row>
    <row r="21" spans="1:7" ht="23.25">
      <c r="A21" s="3">
        <v>4</v>
      </c>
      <c r="B21" s="39" t="s">
        <v>439</v>
      </c>
      <c r="C21" s="20"/>
      <c r="D21" s="27"/>
      <c r="E21" s="27"/>
      <c r="F21" s="45"/>
      <c r="G21" s="79"/>
    </row>
    <row r="22" spans="1:8" ht="23.25">
      <c r="A22" s="96"/>
      <c r="B22" s="20" t="s">
        <v>440</v>
      </c>
      <c r="C22" s="20" t="s">
        <v>441</v>
      </c>
      <c r="D22" s="27">
        <v>8000</v>
      </c>
      <c r="E22" s="62">
        <v>8000</v>
      </c>
      <c r="F22" s="45" t="s">
        <v>963</v>
      </c>
      <c r="G22" s="79" t="s">
        <v>926</v>
      </c>
      <c r="H22" s="163">
        <v>3</v>
      </c>
    </row>
    <row r="23" spans="1:7" ht="23.25">
      <c r="A23" s="3"/>
      <c r="B23" s="20" t="s">
        <v>667</v>
      </c>
      <c r="C23" s="20" t="s">
        <v>793</v>
      </c>
      <c r="D23" s="27"/>
      <c r="E23" s="62"/>
      <c r="F23" s="45"/>
      <c r="G23" s="79"/>
    </row>
    <row r="24" spans="1:7" ht="18" customHeight="1">
      <c r="A24" s="3"/>
      <c r="B24" s="4"/>
      <c r="C24" s="4"/>
      <c r="D24" s="28"/>
      <c r="E24" s="63"/>
      <c r="F24" s="73"/>
      <c r="G24" s="78"/>
    </row>
    <row r="25" spans="1:7" ht="23.25">
      <c r="A25" s="97"/>
      <c r="B25" s="20" t="s">
        <v>442</v>
      </c>
      <c r="C25" s="20" t="s">
        <v>443</v>
      </c>
      <c r="D25" s="27">
        <v>18000</v>
      </c>
      <c r="E25" s="62">
        <v>11000</v>
      </c>
      <c r="F25" s="45" t="s">
        <v>963</v>
      </c>
      <c r="G25" s="79" t="s">
        <v>926</v>
      </c>
    </row>
    <row r="26" spans="1:7" ht="23.25">
      <c r="A26" s="98"/>
      <c r="B26" s="20" t="s">
        <v>667</v>
      </c>
      <c r="C26" s="20" t="s">
        <v>444</v>
      </c>
      <c r="D26" s="27"/>
      <c r="E26" s="27"/>
      <c r="F26" s="45"/>
      <c r="G26" s="79"/>
    </row>
    <row r="27" spans="1:7" ht="23.25">
      <c r="A27" s="98"/>
      <c r="B27" s="20"/>
      <c r="C27" s="20" t="s">
        <v>445</v>
      </c>
      <c r="D27" s="27"/>
      <c r="E27" s="27"/>
      <c r="F27" s="45"/>
      <c r="G27" s="79"/>
    </row>
    <row r="28" spans="1:7" ht="23.25">
      <c r="A28" s="98"/>
      <c r="B28" s="20"/>
      <c r="C28" s="20" t="s">
        <v>795</v>
      </c>
      <c r="D28" s="27"/>
      <c r="E28" s="27"/>
      <c r="F28" s="45"/>
      <c r="G28" s="79"/>
    </row>
    <row r="29" spans="1:7" ht="19.5" customHeight="1">
      <c r="A29" s="98"/>
      <c r="B29" s="4"/>
      <c r="C29" s="4"/>
      <c r="D29" s="28"/>
      <c r="E29" s="28"/>
      <c r="F29" s="73"/>
      <c r="G29" s="78"/>
    </row>
    <row r="30" spans="1:7" ht="23.25">
      <c r="A30" s="96"/>
      <c r="B30" s="20" t="s">
        <v>668</v>
      </c>
      <c r="C30" s="20" t="s">
        <v>446</v>
      </c>
      <c r="D30" s="27">
        <v>3900</v>
      </c>
      <c r="E30" s="27">
        <v>3900</v>
      </c>
      <c r="F30" s="45" t="s">
        <v>964</v>
      </c>
      <c r="G30" s="79" t="s">
        <v>926</v>
      </c>
    </row>
    <row r="31" spans="1:7" ht="23.25">
      <c r="A31" s="98"/>
      <c r="B31" s="20" t="s">
        <v>669</v>
      </c>
      <c r="C31" s="20" t="s">
        <v>447</v>
      </c>
      <c r="D31" s="27"/>
      <c r="E31" s="27"/>
      <c r="F31" s="45"/>
      <c r="G31" s="79"/>
    </row>
    <row r="32" spans="1:7" ht="23.25">
      <c r="A32" s="98"/>
      <c r="B32" s="20"/>
      <c r="C32" s="20" t="s">
        <v>448</v>
      </c>
      <c r="D32" s="27"/>
      <c r="E32" s="27"/>
      <c r="F32" s="45"/>
      <c r="G32" s="79"/>
    </row>
    <row r="33" spans="1:7" ht="23.25">
      <c r="A33" s="98"/>
      <c r="B33" s="20"/>
      <c r="C33" s="20" t="s">
        <v>794</v>
      </c>
      <c r="D33" s="27"/>
      <c r="E33" s="27"/>
      <c r="F33" s="45"/>
      <c r="G33" s="79"/>
    </row>
    <row r="34" spans="1:7" ht="23.25">
      <c r="A34" s="98"/>
      <c r="B34" s="4"/>
      <c r="C34" s="4"/>
      <c r="D34" s="28"/>
      <c r="E34" s="28"/>
      <c r="F34" s="73"/>
      <c r="G34" s="78"/>
    </row>
    <row r="35" spans="1:7" ht="23.25">
      <c r="A35" s="96"/>
      <c r="B35" s="20" t="s">
        <v>449</v>
      </c>
      <c r="C35" s="20" t="s">
        <v>450</v>
      </c>
      <c r="D35" s="27">
        <v>5000</v>
      </c>
      <c r="E35" s="27">
        <v>5000</v>
      </c>
      <c r="F35" s="45" t="s">
        <v>964</v>
      </c>
      <c r="G35" s="79" t="s">
        <v>926</v>
      </c>
    </row>
    <row r="36" spans="1:7" ht="23.25">
      <c r="A36" s="98"/>
      <c r="B36" s="20" t="s">
        <v>669</v>
      </c>
      <c r="C36" s="20" t="s">
        <v>796</v>
      </c>
      <c r="D36" s="27"/>
      <c r="E36" s="27"/>
      <c r="F36" s="79"/>
      <c r="G36" s="79"/>
    </row>
    <row r="37" spans="1:7" ht="23.25">
      <c r="A37" s="119"/>
      <c r="B37" s="4"/>
      <c r="C37" s="4"/>
      <c r="D37" s="28"/>
      <c r="E37" s="28"/>
      <c r="F37" s="78"/>
      <c r="G37" s="78"/>
    </row>
    <row r="38" spans="1:7" ht="23.25">
      <c r="A38" s="120"/>
      <c r="B38" s="7" t="s">
        <v>451</v>
      </c>
      <c r="C38" s="7" t="s">
        <v>452</v>
      </c>
      <c r="D38" s="26">
        <v>7200</v>
      </c>
      <c r="E38" s="26">
        <v>7200</v>
      </c>
      <c r="F38" s="44" t="s">
        <v>964</v>
      </c>
      <c r="G38" s="79" t="s">
        <v>926</v>
      </c>
    </row>
    <row r="39" spans="1:7" ht="23.25">
      <c r="A39" s="99"/>
      <c r="B39" s="20" t="s">
        <v>669</v>
      </c>
      <c r="C39" s="20" t="s">
        <v>797</v>
      </c>
      <c r="D39" s="27"/>
      <c r="E39" s="27"/>
      <c r="F39" s="45"/>
      <c r="G39" s="79"/>
    </row>
    <row r="40" spans="1:7" ht="23.25">
      <c r="A40" s="99"/>
      <c r="B40" s="4"/>
      <c r="C40" s="4"/>
      <c r="D40" s="28"/>
      <c r="E40" s="28"/>
      <c r="F40" s="73"/>
      <c r="G40" s="78"/>
    </row>
    <row r="41" spans="1:7" ht="23.25">
      <c r="A41" s="96"/>
      <c r="B41" s="20" t="s">
        <v>453</v>
      </c>
      <c r="C41" s="20" t="s">
        <v>454</v>
      </c>
      <c r="D41" s="27">
        <v>11600</v>
      </c>
      <c r="E41" s="27">
        <v>11600</v>
      </c>
      <c r="F41" s="45" t="s">
        <v>965</v>
      </c>
      <c r="G41" s="79" t="s">
        <v>926</v>
      </c>
    </row>
    <row r="42" spans="1:7" ht="23.25">
      <c r="A42" s="100"/>
      <c r="B42" s="20" t="s">
        <v>670</v>
      </c>
      <c r="C42" s="20" t="s">
        <v>455</v>
      </c>
      <c r="D42" s="27"/>
      <c r="E42" s="27"/>
      <c r="F42" s="45"/>
      <c r="G42" s="79"/>
    </row>
    <row r="43" spans="1:7" ht="23.25">
      <c r="A43" s="100"/>
      <c r="B43" s="20"/>
      <c r="C43" s="20" t="s">
        <v>798</v>
      </c>
      <c r="D43" s="27"/>
      <c r="E43" s="27"/>
      <c r="F43" s="45"/>
      <c r="G43" s="79"/>
    </row>
    <row r="44" spans="1:7" ht="23.25">
      <c r="A44" s="99"/>
      <c r="B44" s="4"/>
      <c r="C44" s="4" t="s">
        <v>799</v>
      </c>
      <c r="D44" s="28"/>
      <c r="E44" s="28"/>
      <c r="F44" s="73"/>
      <c r="G44" s="78"/>
    </row>
    <row r="45" spans="1:7" ht="23.25">
      <c r="A45" s="96"/>
      <c r="B45" s="39" t="s">
        <v>121</v>
      </c>
      <c r="C45" s="20"/>
      <c r="D45" s="27"/>
      <c r="E45" s="27"/>
      <c r="F45" s="45"/>
      <c r="G45" s="79"/>
    </row>
    <row r="46" spans="1:7" ht="23.25">
      <c r="A46" s="96"/>
      <c r="B46" s="20" t="s">
        <v>177</v>
      </c>
      <c r="C46" s="20" t="s">
        <v>114</v>
      </c>
      <c r="D46" s="27">
        <v>29000</v>
      </c>
      <c r="E46" s="27">
        <v>29000</v>
      </c>
      <c r="F46" s="45" t="s">
        <v>963</v>
      </c>
      <c r="G46" s="79" t="s">
        <v>926</v>
      </c>
    </row>
    <row r="47" spans="1:7" ht="23.25">
      <c r="A47" s="96"/>
      <c r="B47" s="20" t="s">
        <v>671</v>
      </c>
      <c r="C47" s="20" t="s">
        <v>800</v>
      </c>
      <c r="D47" s="27"/>
      <c r="E47" s="27"/>
      <c r="F47" s="45"/>
      <c r="G47" s="79"/>
    </row>
    <row r="48" spans="1:7" ht="23.25">
      <c r="A48" s="96"/>
      <c r="B48" s="20"/>
      <c r="C48" s="20" t="s">
        <v>795</v>
      </c>
      <c r="D48" s="27"/>
      <c r="E48" s="27"/>
      <c r="F48" s="45"/>
      <c r="G48" s="79"/>
    </row>
    <row r="49" spans="1:7" ht="23.25">
      <c r="A49" s="96"/>
      <c r="B49" s="4"/>
      <c r="C49" s="4"/>
      <c r="D49" s="28"/>
      <c r="E49" s="28"/>
      <c r="F49" s="73"/>
      <c r="G49" s="78"/>
    </row>
    <row r="50" spans="1:7" ht="23.25">
      <c r="A50" s="96"/>
      <c r="B50" s="20" t="s">
        <v>178</v>
      </c>
      <c r="C50" s="20" t="s">
        <v>115</v>
      </c>
      <c r="D50" s="27">
        <v>8600</v>
      </c>
      <c r="E50" s="27">
        <v>4300</v>
      </c>
      <c r="F50" s="45" t="s">
        <v>965</v>
      </c>
      <c r="G50" s="79" t="s">
        <v>926</v>
      </c>
    </row>
    <row r="51" spans="1:7" ht="23.25">
      <c r="A51" s="96"/>
      <c r="B51" s="20" t="s">
        <v>777</v>
      </c>
      <c r="C51" s="20" t="s">
        <v>456</v>
      </c>
      <c r="D51" s="27"/>
      <c r="E51" s="27"/>
      <c r="F51" s="45" t="s">
        <v>966</v>
      </c>
      <c r="G51" s="79"/>
    </row>
    <row r="52" spans="1:7" ht="23.25">
      <c r="A52" s="96"/>
      <c r="B52" s="20"/>
      <c r="C52" s="20" t="s">
        <v>776</v>
      </c>
      <c r="D52" s="27"/>
      <c r="E52" s="27"/>
      <c r="F52" s="45"/>
      <c r="G52" s="79"/>
    </row>
    <row r="53" spans="1:7" ht="23.25">
      <c r="A53" s="96"/>
      <c r="B53" s="4"/>
      <c r="C53" s="4"/>
      <c r="D53" s="28"/>
      <c r="E53" s="28"/>
      <c r="F53" s="73"/>
      <c r="G53" s="78"/>
    </row>
    <row r="54" spans="1:7" ht="23.25">
      <c r="A54" s="96"/>
      <c r="B54" s="20" t="s">
        <v>457</v>
      </c>
      <c r="C54" s="20" t="s">
        <v>459</v>
      </c>
      <c r="D54" s="27">
        <v>8500</v>
      </c>
      <c r="E54" s="27">
        <v>7900</v>
      </c>
      <c r="F54" s="45" t="s">
        <v>964</v>
      </c>
      <c r="G54" s="79" t="s">
        <v>926</v>
      </c>
    </row>
    <row r="55" spans="1:7" ht="23.25">
      <c r="A55" s="100"/>
      <c r="B55" s="20" t="s">
        <v>458</v>
      </c>
      <c r="C55" s="20" t="s">
        <v>460</v>
      </c>
      <c r="D55" s="27"/>
      <c r="E55" s="27"/>
      <c r="F55" s="45"/>
      <c r="G55" s="79"/>
    </row>
    <row r="56" spans="1:7" ht="23.25">
      <c r="A56" s="100"/>
      <c r="B56" s="20" t="s">
        <v>669</v>
      </c>
      <c r="C56" s="20" t="s">
        <v>461</v>
      </c>
      <c r="D56" s="27"/>
      <c r="E56" s="27"/>
      <c r="F56" s="45"/>
      <c r="G56" s="79"/>
    </row>
    <row r="57" spans="1:7" ht="23.25">
      <c r="A57" s="20"/>
      <c r="B57" s="4"/>
      <c r="C57" s="4"/>
      <c r="D57" s="28"/>
      <c r="E57" s="28"/>
      <c r="F57" s="73"/>
      <c r="G57" s="78"/>
    </row>
    <row r="58" spans="1:7" ht="23.25">
      <c r="A58" s="101"/>
      <c r="B58" s="20" t="s">
        <v>462</v>
      </c>
      <c r="C58" s="20" t="s">
        <v>464</v>
      </c>
      <c r="D58" s="27">
        <v>23200</v>
      </c>
      <c r="E58" s="27">
        <v>21400</v>
      </c>
      <c r="F58" s="45" t="s">
        <v>55</v>
      </c>
      <c r="G58" s="79" t="s">
        <v>926</v>
      </c>
    </row>
    <row r="59" spans="1:7" ht="23.25">
      <c r="A59" s="20"/>
      <c r="B59" s="20" t="s">
        <v>463</v>
      </c>
      <c r="C59" s="20" t="s">
        <v>465</v>
      </c>
      <c r="D59" s="27"/>
      <c r="E59" s="27"/>
      <c r="F59" s="45"/>
      <c r="G59" s="79"/>
    </row>
    <row r="60" spans="1:7" ht="23.25">
      <c r="A60" s="20"/>
      <c r="B60" s="20" t="s">
        <v>672</v>
      </c>
      <c r="C60" s="20" t="s">
        <v>466</v>
      </c>
      <c r="D60" s="27"/>
      <c r="E60" s="27"/>
      <c r="F60" s="45"/>
      <c r="G60" s="79"/>
    </row>
    <row r="61" spans="1:7" ht="23.25">
      <c r="A61" s="20"/>
      <c r="B61" s="4"/>
      <c r="C61" s="4"/>
      <c r="D61" s="28"/>
      <c r="E61" s="28"/>
      <c r="F61" s="73"/>
      <c r="G61" s="78"/>
    </row>
    <row r="62" spans="1:7" ht="23.25">
      <c r="A62" s="3"/>
      <c r="B62" s="39" t="s">
        <v>467</v>
      </c>
      <c r="C62" s="20"/>
      <c r="D62" s="27"/>
      <c r="E62" s="27"/>
      <c r="F62" s="45"/>
      <c r="G62" s="79"/>
    </row>
    <row r="63" spans="1:7" ht="23.25">
      <c r="A63" s="104"/>
      <c r="B63" s="20" t="s">
        <v>673</v>
      </c>
      <c r="C63" s="20" t="s">
        <v>468</v>
      </c>
      <c r="D63" s="27">
        <v>7500</v>
      </c>
      <c r="E63" s="27">
        <v>7500</v>
      </c>
      <c r="F63" s="45" t="s">
        <v>964</v>
      </c>
      <c r="G63" s="79" t="s">
        <v>926</v>
      </c>
    </row>
    <row r="64" spans="1:7" ht="23.25">
      <c r="A64" s="3"/>
      <c r="B64" s="20" t="s">
        <v>669</v>
      </c>
      <c r="C64" s="20" t="s">
        <v>469</v>
      </c>
      <c r="D64" s="27"/>
      <c r="E64" s="27"/>
      <c r="F64" s="79"/>
      <c r="G64" s="79"/>
    </row>
    <row r="65" spans="1:7" ht="23.25">
      <c r="A65" s="3"/>
      <c r="B65" s="20"/>
      <c r="C65" s="20" t="s">
        <v>801</v>
      </c>
      <c r="D65" s="27"/>
      <c r="E65" s="27"/>
      <c r="F65" s="79"/>
      <c r="G65" s="79"/>
    </row>
    <row r="66" spans="1:7" ht="23.25">
      <c r="A66" s="5"/>
      <c r="B66" s="4"/>
      <c r="C66" s="4"/>
      <c r="D66" s="28"/>
      <c r="E66" s="28"/>
      <c r="F66" s="78"/>
      <c r="G66" s="78"/>
    </row>
    <row r="67" spans="1:7" ht="23.25">
      <c r="A67" s="2"/>
      <c r="B67" s="59" t="s">
        <v>470</v>
      </c>
      <c r="C67" s="7"/>
      <c r="D67" s="26"/>
      <c r="E67" s="26"/>
      <c r="F67" s="88"/>
      <c r="G67" s="88"/>
    </row>
    <row r="68" spans="1:7" ht="23.25">
      <c r="A68" s="104"/>
      <c r="B68" s="20" t="s">
        <v>674</v>
      </c>
      <c r="C68" s="20" t="s">
        <v>471</v>
      </c>
      <c r="D68" s="27">
        <v>7000</v>
      </c>
      <c r="E68" s="27">
        <v>0</v>
      </c>
      <c r="F68" s="45" t="s">
        <v>966</v>
      </c>
      <c r="G68" s="45" t="s">
        <v>940</v>
      </c>
    </row>
    <row r="69" spans="1:7" ht="23.25">
      <c r="A69" s="104"/>
      <c r="B69" s="20" t="s">
        <v>675</v>
      </c>
      <c r="C69" s="20" t="s">
        <v>472</v>
      </c>
      <c r="D69" s="27"/>
      <c r="E69" s="27"/>
      <c r="F69" s="45"/>
      <c r="G69" s="45" t="s">
        <v>78</v>
      </c>
    </row>
    <row r="70" spans="1:7" ht="23.25">
      <c r="A70" s="104"/>
      <c r="B70" s="20" t="s">
        <v>672</v>
      </c>
      <c r="C70" s="20" t="s">
        <v>473</v>
      </c>
      <c r="D70" s="27"/>
      <c r="E70" s="27"/>
      <c r="F70" s="45"/>
      <c r="G70" s="79"/>
    </row>
    <row r="71" spans="1:7" ht="23.25">
      <c r="A71" s="104"/>
      <c r="B71" s="20"/>
      <c r="C71" s="20" t="s">
        <v>795</v>
      </c>
      <c r="D71" s="27"/>
      <c r="E71" s="27"/>
      <c r="F71" s="45"/>
      <c r="G71" s="79"/>
    </row>
    <row r="72" spans="1:7" ht="23.25">
      <c r="A72" s="104"/>
      <c r="B72" s="4"/>
      <c r="C72" s="4"/>
      <c r="D72" s="28"/>
      <c r="E72" s="28"/>
      <c r="F72" s="73"/>
      <c r="G72" s="78"/>
    </row>
    <row r="73" spans="1:7" ht="23.25">
      <c r="A73" s="104"/>
      <c r="B73" s="39" t="s">
        <v>474</v>
      </c>
      <c r="C73" s="20"/>
      <c r="D73" s="27"/>
      <c r="E73" s="27"/>
      <c r="F73" s="45"/>
      <c r="G73" s="79"/>
    </row>
    <row r="74" spans="1:7" ht="23.25">
      <c r="A74" s="104"/>
      <c r="B74" s="20" t="s">
        <v>475</v>
      </c>
      <c r="C74" s="20" t="s">
        <v>676</v>
      </c>
      <c r="D74" s="27">
        <v>7500</v>
      </c>
      <c r="E74" s="27">
        <v>7400</v>
      </c>
      <c r="F74" s="45" t="s">
        <v>966</v>
      </c>
      <c r="G74" s="79" t="s">
        <v>926</v>
      </c>
    </row>
    <row r="75" spans="1:7" ht="23.25">
      <c r="A75" s="3"/>
      <c r="B75" s="20" t="s">
        <v>476</v>
      </c>
      <c r="C75" s="20" t="s">
        <v>677</v>
      </c>
      <c r="D75" s="27"/>
      <c r="E75" s="27"/>
      <c r="F75" s="45"/>
      <c r="G75" s="79"/>
    </row>
    <row r="76" spans="1:7" ht="23.25">
      <c r="A76" s="3"/>
      <c r="B76" s="20" t="s">
        <v>680</v>
      </c>
      <c r="C76" s="20" t="s">
        <v>477</v>
      </c>
      <c r="D76" s="27">
        <v>7400</v>
      </c>
      <c r="E76" s="27">
        <v>7300</v>
      </c>
      <c r="F76" s="45"/>
      <c r="G76" s="79"/>
    </row>
    <row r="77" spans="1:7" ht="23.25">
      <c r="A77" s="3"/>
      <c r="B77" s="20"/>
      <c r="C77" s="20" t="s">
        <v>678</v>
      </c>
      <c r="D77" s="27"/>
      <c r="E77" s="27"/>
      <c r="F77" s="45"/>
      <c r="G77" s="79"/>
    </row>
    <row r="78" spans="1:7" ht="23.25">
      <c r="A78" s="3"/>
      <c r="B78" s="4"/>
      <c r="C78" s="4" t="s">
        <v>679</v>
      </c>
      <c r="D78" s="28">
        <v>2800</v>
      </c>
      <c r="E78" s="28">
        <v>2800</v>
      </c>
      <c r="F78" s="73"/>
      <c r="G78" s="78"/>
    </row>
    <row r="79" spans="1:7" ht="23.25">
      <c r="A79" s="3"/>
      <c r="B79" s="39" t="s">
        <v>478</v>
      </c>
      <c r="C79" s="20"/>
      <c r="D79" s="27"/>
      <c r="E79" s="27"/>
      <c r="F79" s="45"/>
      <c r="G79" s="79"/>
    </row>
    <row r="80" spans="1:7" ht="23.25">
      <c r="A80" s="101"/>
      <c r="B80" s="20" t="s">
        <v>479</v>
      </c>
      <c r="C80" s="20" t="s">
        <v>481</v>
      </c>
      <c r="D80" s="27">
        <v>900000</v>
      </c>
      <c r="E80" s="27">
        <v>0</v>
      </c>
      <c r="F80" s="45" t="s">
        <v>55</v>
      </c>
      <c r="G80" s="45" t="s">
        <v>940</v>
      </c>
    </row>
    <row r="81" spans="1:7" ht="23.25">
      <c r="A81" s="20"/>
      <c r="B81" s="20" t="s">
        <v>480</v>
      </c>
      <c r="C81" s="20" t="s">
        <v>482</v>
      </c>
      <c r="D81" s="27"/>
      <c r="E81" s="27"/>
      <c r="F81" s="45"/>
      <c r="G81" s="45" t="s">
        <v>78</v>
      </c>
    </row>
    <row r="82" spans="1:7" ht="23.25">
      <c r="A82" s="4"/>
      <c r="B82" s="4" t="s">
        <v>680</v>
      </c>
      <c r="C82" s="4" t="s">
        <v>483</v>
      </c>
      <c r="D82" s="28"/>
      <c r="E82" s="28"/>
      <c r="F82" s="78"/>
      <c r="G82" s="78"/>
    </row>
    <row r="83" spans="1:7" ht="23.25">
      <c r="A83" s="53" t="s">
        <v>837</v>
      </c>
      <c r="B83" s="20"/>
      <c r="C83" s="20"/>
      <c r="D83" s="27"/>
      <c r="E83" s="27"/>
      <c r="F83" s="79"/>
      <c r="G83" s="79"/>
    </row>
    <row r="84" spans="1:7" ht="23.25">
      <c r="A84" s="102">
        <v>5</v>
      </c>
      <c r="B84" s="103" t="s">
        <v>507</v>
      </c>
      <c r="C84" s="20" t="s">
        <v>484</v>
      </c>
      <c r="D84" s="62">
        <v>40000</v>
      </c>
      <c r="E84" s="62">
        <v>0</v>
      </c>
      <c r="F84" s="70" t="s">
        <v>153</v>
      </c>
      <c r="G84" s="45" t="s">
        <v>940</v>
      </c>
    </row>
    <row r="85" spans="1:7" ht="23.25">
      <c r="A85" s="102"/>
      <c r="B85" s="103" t="s">
        <v>508</v>
      </c>
      <c r="C85" s="20" t="s">
        <v>485</v>
      </c>
      <c r="D85" s="62"/>
      <c r="E85" s="62"/>
      <c r="F85" s="45"/>
      <c r="G85" s="45" t="s">
        <v>78</v>
      </c>
    </row>
    <row r="86" spans="1:7" ht="23.25">
      <c r="A86" s="102"/>
      <c r="B86" s="103" t="s">
        <v>509</v>
      </c>
      <c r="C86" s="20" t="s">
        <v>89</v>
      </c>
      <c r="D86" s="62"/>
      <c r="E86" s="62"/>
      <c r="F86" s="45"/>
      <c r="G86" s="79"/>
    </row>
    <row r="87" spans="1:7" ht="23.25">
      <c r="A87" s="102"/>
      <c r="B87" s="103" t="s">
        <v>681</v>
      </c>
      <c r="C87" s="20"/>
      <c r="D87" s="62"/>
      <c r="E87" s="62"/>
      <c r="F87" s="45"/>
      <c r="G87" s="79"/>
    </row>
    <row r="88" spans="1:7" ht="23.25">
      <c r="A88" s="121"/>
      <c r="B88" s="122"/>
      <c r="C88" s="4"/>
      <c r="D88" s="63"/>
      <c r="E88" s="63"/>
      <c r="F88" s="73"/>
      <c r="G88" s="78"/>
    </row>
    <row r="89" spans="1:7" ht="23.25">
      <c r="A89" s="59" t="s">
        <v>939</v>
      </c>
      <c r="B89" s="7"/>
      <c r="C89" s="7"/>
      <c r="D89" s="26"/>
      <c r="E89" s="26"/>
      <c r="F89" s="88"/>
      <c r="G89" s="88"/>
    </row>
    <row r="90" spans="1:8" ht="23.25">
      <c r="A90" s="3">
        <v>6</v>
      </c>
      <c r="B90" s="20" t="s">
        <v>183</v>
      </c>
      <c r="C90" s="20" t="s">
        <v>103</v>
      </c>
      <c r="D90" s="27">
        <v>80000</v>
      </c>
      <c r="E90" s="62">
        <v>26051</v>
      </c>
      <c r="F90" s="70" t="s">
        <v>153</v>
      </c>
      <c r="G90" s="79" t="s">
        <v>926</v>
      </c>
      <c r="H90" s="163">
        <v>4</v>
      </c>
    </row>
    <row r="91" spans="1:7" ht="23.25">
      <c r="A91" s="3"/>
      <c r="B91" s="20" t="s">
        <v>184</v>
      </c>
      <c r="C91" s="20" t="s">
        <v>90</v>
      </c>
      <c r="D91" s="27"/>
      <c r="E91" s="27"/>
      <c r="F91" s="79"/>
      <c r="G91" s="45"/>
    </row>
    <row r="92" spans="1:7" ht="23.25">
      <c r="A92" s="3"/>
      <c r="B92" s="20" t="s">
        <v>685</v>
      </c>
      <c r="C92" s="20" t="s">
        <v>806</v>
      </c>
      <c r="D92" s="27"/>
      <c r="E92" s="27"/>
      <c r="F92" s="79"/>
      <c r="G92" s="79"/>
    </row>
    <row r="93" spans="1:7" ht="23.25">
      <c r="A93" s="3"/>
      <c r="B93" s="20"/>
      <c r="C93" s="20" t="s">
        <v>805</v>
      </c>
      <c r="D93" s="27"/>
      <c r="E93" s="27"/>
      <c r="F93" s="79"/>
      <c r="G93" s="79"/>
    </row>
    <row r="94" spans="1:7" ht="23.25">
      <c r="A94" s="3"/>
      <c r="B94" s="20"/>
      <c r="C94" s="20" t="s">
        <v>91</v>
      </c>
      <c r="D94" s="27"/>
      <c r="E94" s="27"/>
      <c r="F94" s="79"/>
      <c r="G94" s="79"/>
    </row>
    <row r="95" spans="1:7" ht="23.25">
      <c r="A95" s="5"/>
      <c r="B95" s="4"/>
      <c r="C95" s="4"/>
      <c r="D95" s="28"/>
      <c r="E95" s="28"/>
      <c r="F95" s="78"/>
      <c r="G95" s="78"/>
    </row>
    <row r="96" spans="1:8" ht="23.25">
      <c r="A96" s="15">
        <v>7</v>
      </c>
      <c r="B96" s="16" t="s">
        <v>682</v>
      </c>
      <c r="C96" s="16" t="s">
        <v>128</v>
      </c>
      <c r="D96" s="17">
        <v>90000</v>
      </c>
      <c r="E96" s="123">
        <v>247180</v>
      </c>
      <c r="F96" s="70" t="s">
        <v>153</v>
      </c>
      <c r="G96" s="79" t="s">
        <v>926</v>
      </c>
      <c r="H96" s="163">
        <v>5</v>
      </c>
    </row>
    <row r="97" spans="1:7" ht="23.25">
      <c r="A97" s="8"/>
      <c r="B97" s="9" t="s">
        <v>683</v>
      </c>
      <c r="C97" s="9" t="s">
        <v>129</v>
      </c>
      <c r="D97" s="11"/>
      <c r="E97" s="11"/>
      <c r="F97" s="77"/>
      <c r="G97" s="45"/>
    </row>
    <row r="98" spans="1:7" ht="23.25">
      <c r="A98" s="8"/>
      <c r="B98" s="9" t="s">
        <v>684</v>
      </c>
      <c r="C98" s="9" t="s">
        <v>97</v>
      </c>
      <c r="D98" s="11"/>
      <c r="E98" s="11"/>
      <c r="F98" s="77"/>
      <c r="G98" s="45"/>
    </row>
    <row r="99" spans="1:7" ht="23.25">
      <c r="A99" s="8"/>
      <c r="B99" s="9"/>
      <c r="C99" s="9" t="s">
        <v>486</v>
      </c>
      <c r="D99" s="11"/>
      <c r="E99" s="11"/>
      <c r="F99" s="77"/>
      <c r="G99" s="45"/>
    </row>
    <row r="100" spans="1:7" ht="23.25">
      <c r="A100" s="8"/>
      <c r="B100" s="9"/>
      <c r="C100" s="9" t="s">
        <v>487</v>
      </c>
      <c r="D100" s="11"/>
      <c r="E100" s="11"/>
      <c r="F100" s="77"/>
      <c r="G100" s="45"/>
    </row>
    <row r="101" spans="1:7" ht="23.25">
      <c r="A101" s="12"/>
      <c r="B101" s="13"/>
      <c r="C101" s="13" t="s">
        <v>488</v>
      </c>
      <c r="D101" s="14"/>
      <c r="E101" s="14"/>
      <c r="F101" s="89"/>
      <c r="G101" s="73"/>
    </row>
    <row r="102" spans="1:7" ht="23.25">
      <c r="A102" s="15">
        <v>8</v>
      </c>
      <c r="B102" s="7" t="s">
        <v>489</v>
      </c>
      <c r="C102" s="7" t="s">
        <v>491</v>
      </c>
      <c r="D102" s="17">
        <v>30000</v>
      </c>
      <c r="E102" s="123">
        <v>21571</v>
      </c>
      <c r="F102" s="76" t="s">
        <v>55</v>
      </c>
      <c r="G102" s="79" t="s">
        <v>926</v>
      </c>
    </row>
    <row r="103" spans="1:8" ht="23.25">
      <c r="A103" s="8"/>
      <c r="B103" s="20" t="s">
        <v>490</v>
      </c>
      <c r="C103" s="20" t="s">
        <v>492</v>
      </c>
      <c r="D103" s="11"/>
      <c r="E103" s="11"/>
      <c r="F103" s="77"/>
      <c r="G103" s="45"/>
      <c r="H103" s="163">
        <v>6</v>
      </c>
    </row>
    <row r="104" spans="1:7" ht="23.25">
      <c r="A104" s="8"/>
      <c r="B104" s="20" t="s">
        <v>686</v>
      </c>
      <c r="C104" s="20" t="s">
        <v>493</v>
      </c>
      <c r="D104" s="11"/>
      <c r="E104" s="11"/>
      <c r="F104" s="77"/>
      <c r="G104" s="79"/>
    </row>
    <row r="105" spans="1:7" ht="23.25">
      <c r="A105" s="8"/>
      <c r="B105" s="20" t="s">
        <v>687</v>
      </c>
      <c r="C105" s="20" t="s">
        <v>494</v>
      </c>
      <c r="D105" s="11"/>
      <c r="E105" s="11"/>
      <c r="F105" s="77"/>
      <c r="G105" s="79"/>
    </row>
    <row r="106" spans="1:7" ht="23.25">
      <c r="A106" s="12"/>
      <c r="B106" s="4"/>
      <c r="C106" s="4"/>
      <c r="D106" s="14"/>
      <c r="E106" s="14"/>
      <c r="F106" s="89"/>
      <c r="G106" s="78"/>
    </row>
    <row r="107" spans="1:7" ht="23.25">
      <c r="A107" s="2">
        <v>9</v>
      </c>
      <c r="B107" s="7" t="s">
        <v>688</v>
      </c>
      <c r="C107" s="7" t="s">
        <v>104</v>
      </c>
      <c r="D107" s="26">
        <v>18000</v>
      </c>
      <c r="E107" s="111">
        <v>0</v>
      </c>
      <c r="F107" s="70" t="s">
        <v>153</v>
      </c>
      <c r="G107" s="45" t="s">
        <v>940</v>
      </c>
    </row>
    <row r="108" spans="1:7" ht="23.25">
      <c r="A108" s="3"/>
      <c r="B108" s="20" t="s">
        <v>689</v>
      </c>
      <c r="C108" s="20" t="s">
        <v>92</v>
      </c>
      <c r="D108" s="27"/>
      <c r="E108" s="62"/>
      <c r="F108" s="45"/>
      <c r="G108" s="45" t="s">
        <v>78</v>
      </c>
    </row>
    <row r="109" spans="1:7" ht="23.25">
      <c r="A109" s="3"/>
      <c r="B109" s="20" t="s">
        <v>690</v>
      </c>
      <c r="C109" s="20"/>
      <c r="D109" s="27"/>
      <c r="E109" s="62"/>
      <c r="F109" s="45"/>
      <c r="G109" s="79"/>
    </row>
    <row r="110" spans="1:7" ht="23.25">
      <c r="A110" s="3"/>
      <c r="B110" s="20" t="s">
        <v>691</v>
      </c>
      <c r="C110" s="20"/>
      <c r="D110" s="27"/>
      <c r="E110" s="62"/>
      <c r="F110" s="45"/>
      <c r="G110" s="79"/>
    </row>
    <row r="111" spans="1:7" ht="23.25">
      <c r="A111" s="3"/>
      <c r="B111" s="20" t="s">
        <v>692</v>
      </c>
      <c r="C111" s="20"/>
      <c r="D111" s="27"/>
      <c r="E111" s="27"/>
      <c r="F111" s="79"/>
      <c r="G111" s="79"/>
    </row>
    <row r="112" spans="1:7" ht="23.25">
      <c r="A112" s="5"/>
      <c r="B112" s="4"/>
      <c r="C112" s="4"/>
      <c r="D112" s="28"/>
      <c r="E112" s="28"/>
      <c r="F112" s="78"/>
      <c r="G112" s="78"/>
    </row>
    <row r="113" spans="1:8" ht="23.25">
      <c r="A113" s="2">
        <v>10</v>
      </c>
      <c r="B113" s="7" t="s">
        <v>693</v>
      </c>
      <c r="C113" s="7" t="s">
        <v>105</v>
      </c>
      <c r="D113" s="26">
        <v>10000</v>
      </c>
      <c r="E113" s="111">
        <v>9980</v>
      </c>
      <c r="F113" s="70" t="s">
        <v>153</v>
      </c>
      <c r="G113" s="88" t="s">
        <v>926</v>
      </c>
      <c r="H113" s="163">
        <v>7</v>
      </c>
    </row>
    <row r="114" spans="1:7" ht="23.25">
      <c r="A114" s="3"/>
      <c r="B114" s="20" t="s">
        <v>738</v>
      </c>
      <c r="C114" s="20" t="s">
        <v>94</v>
      </c>
      <c r="D114" s="27"/>
      <c r="E114" s="62"/>
      <c r="F114" s="45"/>
      <c r="G114" s="79"/>
    </row>
    <row r="115" spans="1:7" ht="23.25">
      <c r="A115" s="3"/>
      <c r="B115" s="20" t="s">
        <v>737</v>
      </c>
      <c r="C115" s="20"/>
      <c r="D115" s="27"/>
      <c r="E115" s="62"/>
      <c r="F115" s="45"/>
      <c r="G115" s="79"/>
    </row>
    <row r="116" spans="1:7" ht="23.25">
      <c r="A116" s="3"/>
      <c r="B116" s="20" t="s">
        <v>694</v>
      </c>
      <c r="C116" s="20"/>
      <c r="D116" s="27"/>
      <c r="E116" s="27"/>
      <c r="F116" s="79"/>
      <c r="G116" s="78"/>
    </row>
    <row r="117" spans="1:7" ht="23.25">
      <c r="A117" s="2">
        <v>11</v>
      </c>
      <c r="B117" s="7" t="s">
        <v>185</v>
      </c>
      <c r="C117" s="7" t="s">
        <v>106</v>
      </c>
      <c r="D117" s="26">
        <v>15000</v>
      </c>
      <c r="E117" s="111">
        <v>0</v>
      </c>
      <c r="F117" s="116" t="s">
        <v>154</v>
      </c>
      <c r="G117" s="45" t="s">
        <v>940</v>
      </c>
    </row>
    <row r="118" spans="1:7" ht="23.25">
      <c r="A118" s="3"/>
      <c r="B118" s="20" t="s">
        <v>495</v>
      </c>
      <c r="C118" s="20" t="s">
        <v>496</v>
      </c>
      <c r="D118" s="27"/>
      <c r="E118" s="62"/>
      <c r="F118" s="45"/>
      <c r="G118" s="45" t="s">
        <v>78</v>
      </c>
    </row>
    <row r="119" spans="1:7" ht="23.25">
      <c r="A119" s="3"/>
      <c r="B119" s="20" t="s">
        <v>695</v>
      </c>
      <c r="C119" s="20"/>
      <c r="D119" s="27"/>
      <c r="E119" s="62"/>
      <c r="F119" s="45"/>
      <c r="G119" s="79"/>
    </row>
    <row r="120" spans="1:7" ht="23.25">
      <c r="A120" s="5"/>
      <c r="B120" s="4"/>
      <c r="C120" s="4"/>
      <c r="D120" s="28"/>
      <c r="E120" s="63"/>
      <c r="F120" s="73"/>
      <c r="G120" s="78"/>
    </row>
    <row r="121" spans="1:7" ht="23.25">
      <c r="A121" s="2">
        <v>12</v>
      </c>
      <c r="B121" s="7" t="s">
        <v>696</v>
      </c>
      <c r="C121" s="7" t="s">
        <v>107</v>
      </c>
      <c r="D121" s="26">
        <v>15000</v>
      </c>
      <c r="E121" s="111">
        <v>0</v>
      </c>
      <c r="F121" s="116" t="s">
        <v>154</v>
      </c>
      <c r="G121" s="45" t="s">
        <v>940</v>
      </c>
    </row>
    <row r="122" spans="1:7" ht="23.25">
      <c r="A122" s="3"/>
      <c r="B122" s="20" t="s">
        <v>95</v>
      </c>
      <c r="C122" s="20" t="s">
        <v>96</v>
      </c>
      <c r="D122" s="27"/>
      <c r="E122" s="62"/>
      <c r="F122" s="45"/>
      <c r="G122" s="45" t="s">
        <v>78</v>
      </c>
    </row>
    <row r="123" spans="1:7" ht="23.25">
      <c r="A123" s="3"/>
      <c r="B123" s="20" t="s">
        <v>697</v>
      </c>
      <c r="C123" s="20" t="s">
        <v>497</v>
      </c>
      <c r="D123" s="27"/>
      <c r="E123" s="27"/>
      <c r="F123" s="79"/>
      <c r="G123" s="79"/>
    </row>
    <row r="124" spans="1:7" ht="23.25">
      <c r="A124" s="5"/>
      <c r="B124" s="4"/>
      <c r="C124" s="4"/>
      <c r="D124" s="28"/>
      <c r="E124" s="28"/>
      <c r="F124" s="78"/>
      <c r="G124" s="78"/>
    </row>
    <row r="125" spans="1:8" ht="23.25">
      <c r="A125" s="2">
        <v>13</v>
      </c>
      <c r="B125" s="7" t="s">
        <v>186</v>
      </c>
      <c r="C125" s="7" t="s">
        <v>499</v>
      </c>
      <c r="D125" s="26">
        <v>84000</v>
      </c>
      <c r="E125" s="111">
        <v>84000</v>
      </c>
      <c r="F125" s="44" t="s">
        <v>55</v>
      </c>
      <c r="G125" s="88" t="s">
        <v>926</v>
      </c>
      <c r="H125" s="163">
        <v>8</v>
      </c>
    </row>
    <row r="126" spans="1:7" ht="23.25">
      <c r="A126" s="3"/>
      <c r="B126" s="20" t="s">
        <v>498</v>
      </c>
      <c r="C126" s="20" t="s">
        <v>500</v>
      </c>
      <c r="D126" s="27"/>
      <c r="E126" s="27"/>
      <c r="F126" s="79"/>
      <c r="G126" s="45"/>
    </row>
    <row r="127" spans="1:7" ht="23.25">
      <c r="A127" s="3"/>
      <c r="B127" s="20" t="s">
        <v>698</v>
      </c>
      <c r="C127" s="20"/>
      <c r="D127" s="27"/>
      <c r="E127" s="27"/>
      <c r="F127" s="79"/>
      <c r="G127" s="79"/>
    </row>
    <row r="128" spans="1:7" ht="23.25">
      <c r="A128" s="5"/>
      <c r="B128" s="4"/>
      <c r="C128" s="4"/>
      <c r="D128" s="28"/>
      <c r="E128" s="28"/>
      <c r="F128" s="78"/>
      <c r="G128" s="78"/>
    </row>
    <row r="129" spans="1:7" ht="23.25">
      <c r="A129" s="2">
        <v>14</v>
      </c>
      <c r="B129" s="7" t="s">
        <v>699</v>
      </c>
      <c r="C129" s="7" t="s">
        <v>501</v>
      </c>
      <c r="D129" s="26">
        <v>10000</v>
      </c>
      <c r="E129" s="111">
        <v>0</v>
      </c>
      <c r="F129" s="44" t="s">
        <v>55</v>
      </c>
      <c r="G129" s="45" t="s">
        <v>940</v>
      </c>
    </row>
    <row r="130" spans="1:7" ht="23.25">
      <c r="A130" s="3"/>
      <c r="B130" s="20" t="s">
        <v>179</v>
      </c>
      <c r="C130" s="20" t="s">
        <v>502</v>
      </c>
      <c r="D130" s="27"/>
      <c r="E130" s="27"/>
      <c r="F130" s="79"/>
      <c r="G130" s="45" t="s">
        <v>78</v>
      </c>
    </row>
    <row r="131" spans="1:7" ht="23.25">
      <c r="A131" s="3"/>
      <c r="B131" s="20" t="s">
        <v>739</v>
      </c>
      <c r="C131" s="20" t="s">
        <v>179</v>
      </c>
      <c r="D131" s="27"/>
      <c r="E131" s="27"/>
      <c r="F131" s="79"/>
      <c r="G131" s="79"/>
    </row>
    <row r="132" spans="1:7" ht="23.25">
      <c r="A132" s="5"/>
      <c r="B132" s="4"/>
      <c r="C132" s="4"/>
      <c r="D132" s="28"/>
      <c r="E132" s="28"/>
      <c r="F132" s="78"/>
      <c r="G132" s="78"/>
    </row>
    <row r="133" spans="1:7" ht="23.25">
      <c r="A133" s="59" t="s">
        <v>838</v>
      </c>
      <c r="B133" s="7"/>
      <c r="C133" s="7"/>
      <c r="D133" s="26"/>
      <c r="E133" s="26"/>
      <c r="F133" s="88"/>
      <c r="G133" s="88"/>
    </row>
    <row r="134" spans="1:8" ht="23.25">
      <c r="A134" s="102">
        <v>15</v>
      </c>
      <c r="B134" s="103" t="s">
        <v>769</v>
      </c>
      <c r="C134" s="20" t="s">
        <v>771</v>
      </c>
      <c r="D134" s="62">
        <v>432000</v>
      </c>
      <c r="E134" s="62">
        <v>436500</v>
      </c>
      <c r="F134" s="45" t="s">
        <v>55</v>
      </c>
      <c r="G134" s="79" t="s">
        <v>926</v>
      </c>
      <c r="H134" s="163">
        <v>9</v>
      </c>
    </row>
    <row r="135" spans="1:7" ht="23.25">
      <c r="A135" s="102"/>
      <c r="B135" s="103" t="s">
        <v>770</v>
      </c>
      <c r="C135" s="20" t="s">
        <v>772</v>
      </c>
      <c r="D135" s="62"/>
      <c r="E135" s="62"/>
      <c r="F135" s="45"/>
      <c r="G135" s="45"/>
    </row>
    <row r="136" spans="1:7" ht="23.25">
      <c r="A136" s="102"/>
      <c r="B136" s="103" t="s">
        <v>775</v>
      </c>
      <c r="C136" s="20" t="s">
        <v>773</v>
      </c>
      <c r="D136" s="62"/>
      <c r="E136" s="62"/>
      <c r="F136" s="45"/>
      <c r="G136" s="79"/>
    </row>
    <row r="137" spans="1:7" ht="23.25">
      <c r="A137" s="102"/>
      <c r="B137" s="102"/>
      <c r="C137" s="20" t="s">
        <v>774</v>
      </c>
      <c r="D137" s="62"/>
      <c r="E137" s="62"/>
      <c r="F137" s="45"/>
      <c r="G137" s="79"/>
    </row>
    <row r="138" spans="1:7" ht="23.25">
      <c r="A138" s="121"/>
      <c r="B138" s="121"/>
      <c r="C138" s="4"/>
      <c r="D138" s="63"/>
      <c r="E138" s="63"/>
      <c r="F138" s="73"/>
      <c r="G138" s="78"/>
    </row>
    <row r="139" spans="1:7" ht="23.25">
      <c r="A139" s="2"/>
      <c r="B139" s="59" t="s">
        <v>41</v>
      </c>
      <c r="C139" s="7"/>
      <c r="D139" s="26"/>
      <c r="E139" s="111"/>
      <c r="F139" s="44"/>
      <c r="G139" s="88"/>
    </row>
    <row r="140" spans="1:7" ht="23.25">
      <c r="A140" s="3">
        <v>16</v>
      </c>
      <c r="B140" s="20" t="s">
        <v>99</v>
      </c>
      <c r="C140" s="20" t="s">
        <v>100</v>
      </c>
      <c r="D140" s="27">
        <v>10000</v>
      </c>
      <c r="E140" s="62">
        <v>10000</v>
      </c>
      <c r="F140" s="45" t="s">
        <v>51</v>
      </c>
      <c r="G140" s="79" t="s">
        <v>926</v>
      </c>
    </row>
    <row r="141" spans="1:8" ht="23.25">
      <c r="A141" s="3"/>
      <c r="B141" s="20" t="s">
        <v>700</v>
      </c>
      <c r="C141" s="20" t="s">
        <v>101</v>
      </c>
      <c r="D141" s="27"/>
      <c r="E141" s="62"/>
      <c r="F141" s="45"/>
      <c r="G141" s="79"/>
      <c r="H141" s="163">
        <v>10</v>
      </c>
    </row>
    <row r="142" spans="1:7" ht="23.25">
      <c r="A142" s="3"/>
      <c r="B142" s="20" t="s">
        <v>701</v>
      </c>
      <c r="C142" s="20" t="s">
        <v>102</v>
      </c>
      <c r="D142" s="27"/>
      <c r="E142" s="62"/>
      <c r="F142" s="45"/>
      <c r="G142" s="79"/>
    </row>
    <row r="143" spans="1:7" ht="23.25">
      <c r="A143" s="5"/>
      <c r="B143" s="4"/>
      <c r="C143" s="4"/>
      <c r="D143" s="28"/>
      <c r="E143" s="63"/>
      <c r="F143" s="73"/>
      <c r="G143" s="78"/>
    </row>
    <row r="144" spans="1:7" ht="23.25">
      <c r="A144" s="2"/>
      <c r="B144" s="59" t="s">
        <v>474</v>
      </c>
      <c r="C144" s="7"/>
      <c r="D144" s="26"/>
      <c r="E144" s="111"/>
      <c r="F144" s="44"/>
      <c r="G144" s="88"/>
    </row>
    <row r="145" spans="1:8" ht="23.25">
      <c r="A145" s="3">
        <v>17</v>
      </c>
      <c r="B145" s="20" t="s">
        <v>702</v>
      </c>
      <c r="C145" s="20" t="s">
        <v>503</v>
      </c>
      <c r="D145" s="27">
        <v>48000</v>
      </c>
      <c r="E145" s="62">
        <v>32000</v>
      </c>
      <c r="F145" s="45" t="s">
        <v>55</v>
      </c>
      <c r="G145" s="79" t="s">
        <v>926</v>
      </c>
      <c r="H145" s="163">
        <v>11</v>
      </c>
    </row>
    <row r="146" spans="1:7" ht="23.25">
      <c r="A146" s="3"/>
      <c r="B146" s="20" t="s">
        <v>703</v>
      </c>
      <c r="C146" s="20" t="s">
        <v>504</v>
      </c>
      <c r="D146" s="27"/>
      <c r="E146" s="62"/>
      <c r="F146" s="45"/>
      <c r="G146" s="79"/>
    </row>
    <row r="147" spans="1:7" ht="23.25">
      <c r="A147" s="3"/>
      <c r="B147" s="20" t="s">
        <v>704</v>
      </c>
      <c r="C147" s="20" t="s">
        <v>505</v>
      </c>
      <c r="D147" s="27"/>
      <c r="E147" s="62"/>
      <c r="F147" s="45"/>
      <c r="G147" s="79"/>
    </row>
    <row r="148" spans="1:7" ht="23.25">
      <c r="A148" s="5"/>
      <c r="B148" s="4" t="s">
        <v>680</v>
      </c>
      <c r="C148" s="4" t="s">
        <v>506</v>
      </c>
      <c r="D148" s="28"/>
      <c r="E148" s="63"/>
      <c r="F148" s="73"/>
      <c r="G148" s="78"/>
    </row>
    <row r="149" spans="1:7" ht="23.25">
      <c r="A149" s="36" t="s">
        <v>846</v>
      </c>
      <c r="B149" s="59"/>
      <c r="C149" s="59"/>
      <c r="D149" s="26"/>
      <c r="E149" s="26"/>
      <c r="F149" s="88"/>
      <c r="G149" s="88"/>
    </row>
    <row r="150" spans="1:7" ht="23.25">
      <c r="A150" s="3">
        <v>1</v>
      </c>
      <c r="B150" s="20" t="s">
        <v>908</v>
      </c>
      <c r="C150" s="20" t="s">
        <v>909</v>
      </c>
      <c r="D150" s="27">
        <v>90000</v>
      </c>
      <c r="E150" s="27">
        <v>0</v>
      </c>
      <c r="F150" s="79" t="s">
        <v>55</v>
      </c>
      <c r="G150" s="45" t="s">
        <v>940</v>
      </c>
    </row>
    <row r="151" spans="1:7" ht="23.25">
      <c r="A151" s="3"/>
      <c r="B151" s="20" t="s">
        <v>910</v>
      </c>
      <c r="C151" s="20" t="s">
        <v>911</v>
      </c>
      <c r="D151" s="27"/>
      <c r="E151" s="27"/>
      <c r="F151" s="20"/>
      <c r="G151" s="45" t="s">
        <v>78</v>
      </c>
    </row>
    <row r="152" spans="1:7" ht="23.25">
      <c r="A152" s="3"/>
      <c r="B152" s="20" t="s">
        <v>912</v>
      </c>
      <c r="C152" s="20" t="s">
        <v>913</v>
      </c>
      <c r="D152" s="27"/>
      <c r="E152" s="27"/>
      <c r="F152" s="20"/>
      <c r="G152" s="79"/>
    </row>
    <row r="153" spans="1:7" ht="23.25">
      <c r="A153" s="4"/>
      <c r="B153" s="4"/>
      <c r="C153" s="4"/>
      <c r="D153" s="28"/>
      <c r="E153" s="28"/>
      <c r="F153" s="78"/>
      <c r="G153" s="78"/>
    </row>
    <row r="154" spans="1:7" ht="23.25">
      <c r="A154" s="36" t="s">
        <v>968</v>
      </c>
      <c r="B154" s="59"/>
      <c r="C154" s="59"/>
      <c r="D154" s="26"/>
      <c r="E154" s="26"/>
      <c r="F154" s="88"/>
      <c r="G154" s="88"/>
    </row>
    <row r="155" spans="1:7" ht="23.25">
      <c r="A155" s="3">
        <v>1</v>
      </c>
      <c r="B155" s="20" t="s">
        <v>992</v>
      </c>
      <c r="C155" s="20"/>
      <c r="D155" s="27"/>
      <c r="E155" s="27"/>
      <c r="F155" s="79"/>
      <c r="G155" s="79"/>
    </row>
    <row r="156" spans="1:7" ht="23.25">
      <c r="A156" s="3"/>
      <c r="B156" s="20" t="s">
        <v>993</v>
      </c>
      <c r="C156" s="20" t="s">
        <v>994</v>
      </c>
      <c r="D156" s="27">
        <v>30800</v>
      </c>
      <c r="E156" s="27">
        <v>0</v>
      </c>
      <c r="F156" s="79" t="s">
        <v>55</v>
      </c>
      <c r="G156" s="45" t="s">
        <v>940</v>
      </c>
    </row>
    <row r="157" spans="1:7" ht="23.25">
      <c r="A157" s="3"/>
      <c r="B157" s="20"/>
      <c r="C157" s="20" t="s">
        <v>995</v>
      </c>
      <c r="D157" s="27"/>
      <c r="E157" s="27"/>
      <c r="F157" s="20"/>
      <c r="G157" s="45" t="s">
        <v>78</v>
      </c>
    </row>
    <row r="158" spans="1:7" ht="23.25">
      <c r="A158" s="4"/>
      <c r="B158" s="4"/>
      <c r="C158" s="4"/>
      <c r="D158" s="28"/>
      <c r="E158" s="28"/>
      <c r="F158" s="78"/>
      <c r="G158" s="78"/>
    </row>
    <row r="159" spans="1:8" ht="23.25">
      <c r="A159" s="36" t="s">
        <v>1003</v>
      </c>
      <c r="B159" s="59"/>
      <c r="C159" s="59"/>
      <c r="D159" s="26"/>
      <c r="E159" s="26"/>
      <c r="F159" s="88"/>
      <c r="G159" s="88"/>
      <c r="H159" s="163">
        <v>12</v>
      </c>
    </row>
    <row r="160" spans="1:7" ht="23.25">
      <c r="A160" s="3">
        <v>1</v>
      </c>
      <c r="B160" s="20" t="s">
        <v>1017</v>
      </c>
      <c r="C160" s="20" t="s">
        <v>1019</v>
      </c>
      <c r="D160" s="27">
        <v>96000</v>
      </c>
      <c r="E160" s="27">
        <v>96000</v>
      </c>
      <c r="F160" s="79" t="s">
        <v>55</v>
      </c>
      <c r="G160" s="79" t="s">
        <v>926</v>
      </c>
    </row>
    <row r="161" spans="1:7" ht="23.25">
      <c r="A161" s="3"/>
      <c r="B161" s="20" t="s">
        <v>1018</v>
      </c>
      <c r="C161" s="20" t="s">
        <v>1020</v>
      </c>
      <c r="D161" s="27"/>
      <c r="E161" s="27"/>
      <c r="F161" s="79"/>
      <c r="G161" s="79"/>
    </row>
    <row r="162" spans="1:7" ht="18.75" customHeight="1">
      <c r="A162" s="5"/>
      <c r="B162" s="4"/>
      <c r="C162" s="4"/>
      <c r="D162" s="28"/>
      <c r="E162" s="28"/>
      <c r="F162" s="78"/>
      <c r="G162" s="78"/>
    </row>
    <row r="163" spans="1:7" ht="23.25">
      <c r="A163" s="3">
        <v>2</v>
      </c>
      <c r="B163" s="20" t="s">
        <v>992</v>
      </c>
      <c r="C163" s="20"/>
      <c r="D163" s="27"/>
      <c r="E163" s="27"/>
      <c r="F163" s="79"/>
      <c r="G163" s="79"/>
    </row>
    <row r="164" spans="1:8" ht="23.25">
      <c r="A164" s="3"/>
      <c r="B164" s="20" t="s">
        <v>1021</v>
      </c>
      <c r="C164" s="20" t="s">
        <v>1023</v>
      </c>
      <c r="D164" s="27">
        <v>2700</v>
      </c>
      <c r="E164" s="27">
        <v>2700</v>
      </c>
      <c r="F164" s="79" t="s">
        <v>55</v>
      </c>
      <c r="G164" s="79" t="s">
        <v>926</v>
      </c>
      <c r="H164" s="163">
        <v>13</v>
      </c>
    </row>
    <row r="165" spans="1:7" ht="23.25">
      <c r="A165" s="3"/>
      <c r="B165" s="20"/>
      <c r="C165" s="20" t="s">
        <v>1022</v>
      </c>
      <c r="D165" s="27"/>
      <c r="E165" s="27"/>
      <c r="F165" s="79"/>
      <c r="G165" s="79"/>
    </row>
    <row r="166" spans="1:7" ht="23.25">
      <c r="A166" s="3"/>
      <c r="B166" s="20"/>
      <c r="C166" s="20" t="s">
        <v>1024</v>
      </c>
      <c r="D166" s="27">
        <v>1800</v>
      </c>
      <c r="E166" s="27">
        <v>1800</v>
      </c>
      <c r="F166" s="79"/>
      <c r="G166" s="79"/>
    </row>
    <row r="167" spans="1:7" ht="23.25">
      <c r="A167" s="3"/>
      <c r="B167" s="20"/>
      <c r="C167" s="20" t="s">
        <v>1022</v>
      </c>
      <c r="D167" s="27"/>
      <c r="E167" s="27"/>
      <c r="F167" s="79"/>
      <c r="G167" s="79"/>
    </row>
    <row r="168" spans="1:7" ht="23.25">
      <c r="A168" s="3"/>
      <c r="B168" s="4"/>
      <c r="C168" s="4"/>
      <c r="D168" s="28"/>
      <c r="E168" s="28"/>
      <c r="F168" s="78"/>
      <c r="G168" s="78"/>
    </row>
    <row r="169" spans="1:7" ht="23.25">
      <c r="A169" s="3"/>
      <c r="B169" s="20" t="s">
        <v>1026</v>
      </c>
      <c r="C169" s="20" t="s">
        <v>1025</v>
      </c>
      <c r="D169" s="27">
        <v>2400</v>
      </c>
      <c r="E169" s="27">
        <v>2400</v>
      </c>
      <c r="F169" s="79"/>
      <c r="G169" s="79"/>
    </row>
    <row r="170" spans="1:7" ht="23.25">
      <c r="A170" s="3"/>
      <c r="B170" s="20"/>
      <c r="C170" s="20" t="s">
        <v>795</v>
      </c>
      <c r="D170" s="27"/>
      <c r="E170" s="27"/>
      <c r="F170" s="79"/>
      <c r="G170" s="79"/>
    </row>
    <row r="171" spans="1:7" ht="23.25">
      <c r="A171" s="3"/>
      <c r="B171" s="4"/>
      <c r="C171" s="4"/>
      <c r="D171" s="28"/>
      <c r="E171" s="28"/>
      <c r="F171" s="78"/>
      <c r="G171" s="78"/>
    </row>
    <row r="172" spans="1:7" ht="23.25">
      <c r="A172" s="3"/>
      <c r="B172" s="20" t="s">
        <v>1036</v>
      </c>
      <c r="C172" s="20" t="s">
        <v>1030</v>
      </c>
      <c r="D172" s="27">
        <v>1900</v>
      </c>
      <c r="E172" s="27">
        <v>1900</v>
      </c>
      <c r="F172" s="79"/>
      <c r="G172" s="79"/>
    </row>
    <row r="173" spans="1:7" ht="23.25">
      <c r="A173" s="3"/>
      <c r="B173" s="20"/>
      <c r="C173" s="20" t="s">
        <v>1031</v>
      </c>
      <c r="D173" s="27">
        <v>1900</v>
      </c>
      <c r="E173" s="27">
        <v>1900</v>
      </c>
      <c r="F173" s="79"/>
      <c r="G173" s="79"/>
    </row>
    <row r="174" spans="1:7" ht="23.25">
      <c r="A174" s="3"/>
      <c r="B174" s="20"/>
      <c r="C174" s="20" t="s">
        <v>1032</v>
      </c>
      <c r="D174" s="27">
        <v>1500</v>
      </c>
      <c r="E174" s="27">
        <v>1500</v>
      </c>
      <c r="F174" s="79"/>
      <c r="G174" s="45"/>
    </row>
    <row r="175" spans="1:7" ht="23.25">
      <c r="A175" s="3"/>
      <c r="B175" s="20"/>
      <c r="C175" s="20" t="s">
        <v>795</v>
      </c>
      <c r="D175" s="20"/>
      <c r="E175" s="27"/>
      <c r="F175" s="20"/>
      <c r="G175" s="45"/>
    </row>
    <row r="176" spans="1:7" ht="23.25">
      <c r="A176" s="20"/>
      <c r="B176" s="4"/>
      <c r="C176" s="4"/>
      <c r="D176" s="4"/>
      <c r="E176" s="28"/>
      <c r="F176" s="78"/>
      <c r="G176" s="78"/>
    </row>
    <row r="177" spans="1:7" ht="23.25">
      <c r="A177" s="20"/>
      <c r="B177" s="20" t="s">
        <v>1037</v>
      </c>
      <c r="C177" s="20" t="s">
        <v>1033</v>
      </c>
      <c r="D177" s="27">
        <v>6500</v>
      </c>
      <c r="E177" s="27">
        <v>6500</v>
      </c>
      <c r="F177" s="79"/>
      <c r="G177" s="79"/>
    </row>
    <row r="178" spans="1:7" ht="23.25">
      <c r="A178" s="20"/>
      <c r="B178" s="20"/>
      <c r="C178" s="20" t="s">
        <v>1027</v>
      </c>
      <c r="D178" s="27"/>
      <c r="E178" s="27"/>
      <c r="F178" s="79"/>
      <c r="G178" s="79"/>
    </row>
    <row r="179" spans="1:7" ht="23.25">
      <c r="A179" s="20"/>
      <c r="B179" s="20"/>
      <c r="C179" s="20" t="s">
        <v>1028</v>
      </c>
      <c r="D179" s="27"/>
      <c r="E179" s="27"/>
      <c r="F179" s="79"/>
      <c r="G179" s="79"/>
    </row>
    <row r="180" spans="1:7" ht="23.25">
      <c r="A180" s="20"/>
      <c r="B180" s="20"/>
      <c r="C180" s="20" t="s">
        <v>1034</v>
      </c>
      <c r="D180" s="27">
        <v>1600</v>
      </c>
      <c r="E180" s="27">
        <v>1600</v>
      </c>
      <c r="F180" s="79"/>
      <c r="G180" s="79"/>
    </row>
    <row r="181" spans="1:7" ht="23.25">
      <c r="A181" s="20"/>
      <c r="B181" s="20"/>
      <c r="C181" s="20" t="s">
        <v>1035</v>
      </c>
      <c r="D181" s="27">
        <v>2300</v>
      </c>
      <c r="E181" s="27">
        <v>2300</v>
      </c>
      <c r="F181" s="79"/>
      <c r="G181" s="79"/>
    </row>
    <row r="182" spans="1:7" ht="23.25">
      <c r="A182" s="20"/>
      <c r="B182" s="20"/>
      <c r="C182" s="20" t="s">
        <v>1029</v>
      </c>
      <c r="D182" s="27"/>
      <c r="E182" s="27"/>
      <c r="F182" s="79"/>
      <c r="G182" s="79"/>
    </row>
    <row r="183" spans="1:7" ht="23.25">
      <c r="A183" s="186" t="s">
        <v>1038</v>
      </c>
      <c r="B183" s="186"/>
      <c r="C183" s="186"/>
      <c r="D183" s="186"/>
      <c r="E183" s="164">
        <f>SUM(E9:E182)</f>
        <v>1140979</v>
      </c>
      <c r="F183" s="193"/>
      <c r="G183" s="193"/>
    </row>
  </sheetData>
  <sheetProtection/>
  <mergeCells count="7">
    <mergeCell ref="A5:A7"/>
    <mergeCell ref="B5:B7"/>
    <mergeCell ref="A1:G1"/>
    <mergeCell ref="A2:G2"/>
    <mergeCell ref="A3:G3"/>
    <mergeCell ref="A183:D183"/>
    <mergeCell ref="F183:G183"/>
  </mergeCells>
  <printOptions/>
  <pageMargins left="0.5118110236220472" right="0" top="0.5905511811023623" bottom="0.35433070866141736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7">
      <selection activeCell="L17" sqref="L17"/>
    </sheetView>
  </sheetViews>
  <sheetFormatPr defaultColWidth="9.140625" defaultRowHeight="15"/>
  <cols>
    <col min="1" max="1" width="9.00390625" style="133" customWidth="1"/>
    <col min="2" max="2" width="44.7109375" style="133" customWidth="1"/>
    <col min="3" max="3" width="10.421875" style="133" customWidth="1"/>
    <col min="4" max="4" width="16.57421875" style="133" customWidth="1"/>
    <col min="5" max="5" width="18.28125" style="133" customWidth="1"/>
    <col min="6" max="6" width="9.00390625" style="133" customWidth="1"/>
    <col min="7" max="7" width="12.140625" style="133" customWidth="1"/>
    <col min="8" max="8" width="9.00390625" style="133" customWidth="1"/>
    <col min="9" max="9" width="11.7109375" style="133" bestFit="1" customWidth="1"/>
    <col min="10" max="16384" width="9.00390625" style="133" customWidth="1"/>
  </cols>
  <sheetData>
    <row r="2" spans="1:4" ht="24.75">
      <c r="A2" s="198" t="s">
        <v>811</v>
      </c>
      <c r="B2" s="198"/>
      <c r="C2" s="198"/>
      <c r="D2" s="198"/>
    </row>
    <row r="3" spans="1:4" ht="24.75">
      <c r="A3" s="198" t="s">
        <v>812</v>
      </c>
      <c r="B3" s="198"/>
      <c r="C3" s="198"/>
      <c r="D3" s="198"/>
    </row>
    <row r="4" spans="1:4" ht="24.75">
      <c r="A4" s="198" t="s">
        <v>996</v>
      </c>
      <c r="B4" s="198"/>
      <c r="C4" s="198"/>
      <c r="D4" s="198"/>
    </row>
    <row r="5" spans="1:4" ht="24.75">
      <c r="A5" s="196" t="s">
        <v>1045</v>
      </c>
      <c r="B5" s="194" t="s">
        <v>942</v>
      </c>
      <c r="C5" s="171" t="s">
        <v>951</v>
      </c>
      <c r="D5" s="196" t="s">
        <v>6</v>
      </c>
    </row>
    <row r="6" spans="1:4" ht="24.75">
      <c r="A6" s="197"/>
      <c r="B6" s="195"/>
      <c r="C6" s="172" t="s">
        <v>937</v>
      </c>
      <c r="D6" s="197"/>
    </row>
    <row r="7" spans="1:10" ht="24.75">
      <c r="A7" s="136">
        <v>1</v>
      </c>
      <c r="B7" s="134" t="s">
        <v>1040</v>
      </c>
      <c r="C7" s="136">
        <v>44</v>
      </c>
      <c r="D7" s="215">
        <v>9930263</v>
      </c>
      <c r="E7" s="215">
        <f>9930263-2841500</f>
        <v>7088763</v>
      </c>
      <c r="F7" s="213">
        <f>E7*100/28500911</f>
        <v>24.87205759843957</v>
      </c>
      <c r="G7" s="212">
        <v>2841500</v>
      </c>
      <c r="H7" s="217">
        <f>G7*100/28500911</f>
        <v>9.969856752999931</v>
      </c>
      <c r="I7" s="214">
        <f>E7+G7</f>
        <v>9930263</v>
      </c>
      <c r="J7" s="213">
        <f>I7*100/28500911</f>
        <v>34.841914351439506</v>
      </c>
    </row>
    <row r="8" spans="1:10" ht="24.75">
      <c r="A8" s="136">
        <v>2</v>
      </c>
      <c r="B8" s="134" t="s">
        <v>1041</v>
      </c>
      <c r="C8" s="136">
        <v>3</v>
      </c>
      <c r="D8" s="215">
        <v>39162</v>
      </c>
      <c r="E8" s="215">
        <v>39162</v>
      </c>
      <c r="F8" s="213">
        <f>E8*100/28500911</f>
        <v>0.13740613414076483</v>
      </c>
      <c r="G8" s="209"/>
      <c r="H8" s="217"/>
      <c r="I8" s="214">
        <f>E8+G8</f>
        <v>39162</v>
      </c>
      <c r="J8" s="213">
        <f>I8*100/28500911</f>
        <v>0.13740613414076483</v>
      </c>
    </row>
    <row r="9" spans="1:10" ht="24.75">
      <c r="A9" s="136">
        <v>3</v>
      </c>
      <c r="B9" s="134" t="s">
        <v>1042</v>
      </c>
      <c r="C9" s="136">
        <v>51</v>
      </c>
      <c r="D9" s="215">
        <v>17277403</v>
      </c>
      <c r="E9" s="215">
        <v>17277403</v>
      </c>
      <c r="F9" s="213">
        <f>E9*100/28500911</f>
        <v>60.62052893677679</v>
      </c>
      <c r="G9" s="209"/>
      <c r="H9" s="217"/>
      <c r="I9" s="214">
        <f>E9+G9</f>
        <v>17277403</v>
      </c>
      <c r="J9" s="213">
        <f>I9*100/28500911</f>
        <v>60.62052893677679</v>
      </c>
    </row>
    <row r="10" spans="1:10" ht="24.75">
      <c r="A10" s="136">
        <v>4</v>
      </c>
      <c r="B10" s="134" t="s">
        <v>1043</v>
      </c>
      <c r="C10" s="136">
        <v>5</v>
      </c>
      <c r="D10" s="215">
        <v>113104</v>
      </c>
      <c r="E10" s="215">
        <v>113104</v>
      </c>
      <c r="F10" s="213">
        <f>E10*100/28500911</f>
        <v>0.3968434552846398</v>
      </c>
      <c r="G10" s="209"/>
      <c r="H10" s="217"/>
      <c r="I10" s="214">
        <f>E10+G10</f>
        <v>113104</v>
      </c>
      <c r="J10" s="213">
        <f>I10*100/28500911</f>
        <v>0.3968434552846398</v>
      </c>
    </row>
    <row r="11" spans="1:10" ht="24.75">
      <c r="A11" s="136">
        <v>5</v>
      </c>
      <c r="B11" s="134" t="s">
        <v>1044</v>
      </c>
      <c r="C11" s="136">
        <v>13</v>
      </c>
      <c r="D11" s="215">
        <v>1140979</v>
      </c>
      <c r="E11" s="215">
        <v>1140979</v>
      </c>
      <c r="F11" s="213">
        <f>E11*100/28500911</f>
        <v>4.003307122358299</v>
      </c>
      <c r="G11" s="209"/>
      <c r="H11" s="217"/>
      <c r="I11" s="214">
        <f>E11+G11</f>
        <v>1140979</v>
      </c>
      <c r="J11" s="213">
        <f>I11*100/28500911</f>
        <v>4.003307122358299</v>
      </c>
    </row>
    <row r="12" spans="1:10" ht="24.75">
      <c r="A12" s="207" t="s">
        <v>959</v>
      </c>
      <c r="B12" s="208"/>
      <c r="C12" s="206">
        <f>SUM(C7:C11)</f>
        <v>116</v>
      </c>
      <c r="D12" s="216">
        <f>SUM(D7:D11)</f>
        <v>28500911</v>
      </c>
      <c r="E12" s="216">
        <f>SUM(E7:E11)</f>
        <v>25659411</v>
      </c>
      <c r="F12" s="213">
        <f>SUM(F7:F11)</f>
        <v>90.03014324700007</v>
      </c>
      <c r="H12" s="217">
        <f>SUM(H7:H11)</f>
        <v>9.969856752999931</v>
      </c>
      <c r="I12" s="214">
        <f>SUM(I7:I11)</f>
        <v>28500911</v>
      </c>
      <c r="J12" s="213">
        <f>SUM(J7:J11)</f>
        <v>100</v>
      </c>
    </row>
    <row r="14" spans="1:3" ht="24.75">
      <c r="A14" s="133" t="s">
        <v>1046</v>
      </c>
      <c r="C14" s="133" t="s">
        <v>1050</v>
      </c>
    </row>
    <row r="15" spans="1:3" ht="24.75">
      <c r="A15" s="133" t="s">
        <v>1047</v>
      </c>
      <c r="C15" s="133" t="s">
        <v>1051</v>
      </c>
    </row>
    <row r="16" spans="1:3" ht="24.75">
      <c r="A16" s="133" t="s">
        <v>1048</v>
      </c>
      <c r="C16" s="133" t="s">
        <v>1052</v>
      </c>
    </row>
    <row r="17" spans="1:3" ht="24.75">
      <c r="A17" s="133" t="s">
        <v>1049</v>
      </c>
      <c r="C17" s="133" t="s">
        <v>1061</v>
      </c>
    </row>
    <row r="18" ht="24.75">
      <c r="B18" s="133" t="s">
        <v>1062</v>
      </c>
    </row>
    <row r="19" spans="2:6" ht="24.75">
      <c r="B19" s="173">
        <v>186</v>
      </c>
      <c r="E19" s="133" t="s">
        <v>1065</v>
      </c>
      <c r="F19" s="133">
        <v>61.86</v>
      </c>
    </row>
    <row r="20" spans="5:6" ht="24.75">
      <c r="E20" s="133" t="s">
        <v>1065</v>
      </c>
      <c r="F20" s="133">
        <v>38.13</v>
      </c>
    </row>
    <row r="21" spans="5:6" ht="24.75">
      <c r="E21" s="133" t="s">
        <v>1066</v>
      </c>
      <c r="F21" s="133">
        <v>0</v>
      </c>
    </row>
  </sheetData>
  <sheetProtection/>
  <mergeCells count="7">
    <mergeCell ref="A12:B12"/>
    <mergeCell ref="B5:B6"/>
    <mergeCell ref="A5:A6"/>
    <mergeCell ref="D5:D6"/>
    <mergeCell ref="A2:D2"/>
    <mergeCell ref="A3:D3"/>
    <mergeCell ref="A4:D4"/>
  </mergeCells>
  <printOptions/>
  <pageMargins left="0.9055118110236221" right="0.5118110236220472" top="0.7480314960629921" bottom="0.7480314960629921" header="0.31496062992125984" footer="0.31496062992125984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28">
      <selection activeCell="M35" sqref="M35"/>
    </sheetView>
  </sheetViews>
  <sheetFormatPr defaultColWidth="9.140625" defaultRowHeight="15"/>
  <cols>
    <col min="1" max="1" width="5.7109375" style="133" customWidth="1"/>
    <col min="2" max="2" width="40.140625" style="133" customWidth="1"/>
    <col min="3" max="3" width="14.28125" style="133" customWidth="1"/>
    <col min="4" max="4" width="12.00390625" style="133" customWidth="1"/>
    <col min="5" max="5" width="11.421875" style="133" customWidth="1"/>
    <col min="6" max="6" width="8.28125" style="133" customWidth="1"/>
    <col min="7" max="7" width="13.7109375" style="133" bestFit="1" customWidth="1"/>
    <col min="8" max="16384" width="9.00390625" style="133" customWidth="1"/>
  </cols>
  <sheetData>
    <row r="1" spans="1:4" ht="24.75">
      <c r="A1" s="136" t="s">
        <v>0</v>
      </c>
      <c r="B1" s="136" t="s">
        <v>942</v>
      </c>
      <c r="C1" s="136" t="s">
        <v>998</v>
      </c>
      <c r="D1" s="136" t="s">
        <v>78</v>
      </c>
    </row>
    <row r="2" spans="1:4" ht="24.75">
      <c r="A2" s="134"/>
      <c r="B2" s="134" t="s">
        <v>954</v>
      </c>
      <c r="C2" s="135">
        <v>64</v>
      </c>
      <c r="D2" s="134">
        <v>44</v>
      </c>
    </row>
    <row r="3" spans="1:4" ht="24.75">
      <c r="A3" s="134"/>
      <c r="B3" s="134" t="s">
        <v>997</v>
      </c>
      <c r="C3" s="135">
        <v>7</v>
      </c>
      <c r="D3" s="134">
        <v>3</v>
      </c>
    </row>
    <row r="4" spans="1:4" ht="24.75">
      <c r="A4" s="134"/>
      <c r="B4" s="134" t="s">
        <v>958</v>
      </c>
      <c r="C4" s="135">
        <v>76</v>
      </c>
      <c r="D4" s="134">
        <v>51</v>
      </c>
    </row>
    <row r="5" spans="1:4" ht="24.75">
      <c r="A5" s="134"/>
      <c r="B5" s="134" t="s">
        <v>956</v>
      </c>
      <c r="C5" s="135">
        <v>8</v>
      </c>
      <c r="D5" s="134">
        <v>5</v>
      </c>
    </row>
    <row r="6" spans="1:4" ht="24.75">
      <c r="A6" s="134"/>
      <c r="B6" s="134" t="s">
        <v>957</v>
      </c>
      <c r="C6" s="135">
        <v>31</v>
      </c>
      <c r="D6" s="134">
        <v>13</v>
      </c>
    </row>
    <row r="7" spans="1:4" ht="24.75">
      <c r="A7" s="134"/>
      <c r="B7" s="134"/>
      <c r="C7" s="135">
        <f>SUM(C2:C6)</f>
        <v>186</v>
      </c>
      <c r="D7" s="134">
        <f>SUM(D2:D6)</f>
        <v>116</v>
      </c>
    </row>
    <row r="25" spans="2:8" ht="24.75">
      <c r="B25" s="134" t="s">
        <v>954</v>
      </c>
      <c r="C25" s="210">
        <v>7088763</v>
      </c>
      <c r="D25" s="213"/>
      <c r="E25" s="212">
        <v>2841500</v>
      </c>
      <c r="F25" s="213">
        <f>E25*100/44378276</f>
        <v>6.402907584783149</v>
      </c>
      <c r="G25" s="211">
        <f>C25+E25</f>
        <v>9930263</v>
      </c>
      <c r="H25" s="213">
        <f>G25*100/44378276</f>
        <v>22.376405518772295</v>
      </c>
    </row>
    <row r="26" spans="2:8" ht="24.75">
      <c r="B26" s="134" t="s">
        <v>997</v>
      </c>
      <c r="C26" s="210">
        <v>39162</v>
      </c>
      <c r="D26" s="213"/>
      <c r="E26" s="212"/>
      <c r="G26" s="211">
        <f>C26</f>
        <v>39162</v>
      </c>
      <c r="H26" s="213">
        <f>G26*100/44378276</f>
        <v>0.08824587958306447</v>
      </c>
    </row>
    <row r="27" spans="2:8" ht="24.75">
      <c r="B27" s="134" t="s">
        <v>958</v>
      </c>
      <c r="C27" s="210">
        <v>33793519</v>
      </c>
      <c r="D27" s="213"/>
      <c r="E27" s="212"/>
      <c r="G27" s="211">
        <f>C27</f>
        <v>33793519</v>
      </c>
      <c r="H27" s="213">
        <f>G27*100/44378276</f>
        <v>76.1487873030489</v>
      </c>
    </row>
    <row r="28" spans="2:8" ht="24.75">
      <c r="B28" s="134" t="s">
        <v>956</v>
      </c>
      <c r="C28" s="210">
        <v>113104</v>
      </c>
      <c r="D28" s="213"/>
      <c r="E28" s="212"/>
      <c r="G28" s="211">
        <f>C28</f>
        <v>113104</v>
      </c>
      <c r="H28" s="213">
        <f>G28*100/44378276</f>
        <v>0.25486343813806556</v>
      </c>
    </row>
    <row r="29" spans="2:8" ht="24.75">
      <c r="B29" s="134" t="s">
        <v>957</v>
      </c>
      <c r="C29" s="210">
        <v>502228</v>
      </c>
      <c r="D29" s="213"/>
      <c r="E29" s="212"/>
      <c r="G29" s="211">
        <f>C29</f>
        <v>502228</v>
      </c>
      <c r="H29" s="213">
        <f>G29*100/44378276</f>
        <v>1.1316978604576708</v>
      </c>
    </row>
    <row r="30" spans="3:8" ht="24.75">
      <c r="C30" s="210">
        <f>SUM(C25:C29)</f>
        <v>41536776</v>
      </c>
      <c r="D30" s="213"/>
      <c r="E30" s="212">
        <f>SUM(E25:E29)</f>
        <v>2841500</v>
      </c>
      <c r="F30" s="213">
        <f>SUM(F25:F29)</f>
        <v>6.402907584783149</v>
      </c>
      <c r="G30" s="211">
        <f>SUM(G25:G29)</f>
        <v>44378276</v>
      </c>
      <c r="H30" s="213">
        <f>SUM(H25:H29)</f>
        <v>100</v>
      </c>
    </row>
    <row r="32" spans="2:3" ht="24.75">
      <c r="B32" s="136" t="s">
        <v>1064</v>
      </c>
      <c r="C32" s="136" t="s">
        <v>1063</v>
      </c>
    </row>
    <row r="33" spans="2:3" ht="24.75">
      <c r="B33" s="134" t="s">
        <v>954</v>
      </c>
      <c r="C33" s="215">
        <v>9930263</v>
      </c>
    </row>
    <row r="34" spans="2:3" ht="24.75">
      <c r="B34" s="134" t="s">
        <v>997</v>
      </c>
      <c r="C34" s="215">
        <v>39162</v>
      </c>
    </row>
    <row r="35" spans="2:3" ht="24.75">
      <c r="B35" s="134" t="s">
        <v>958</v>
      </c>
      <c r="C35" s="215">
        <v>17277403</v>
      </c>
    </row>
    <row r="36" spans="2:3" ht="24.75">
      <c r="B36" s="134" t="s">
        <v>956</v>
      </c>
      <c r="C36" s="215">
        <v>113104</v>
      </c>
    </row>
    <row r="37" spans="2:3" ht="24.75">
      <c r="B37" s="134" t="s">
        <v>957</v>
      </c>
      <c r="C37" s="215">
        <v>1140979</v>
      </c>
    </row>
    <row r="38" ht="24.75">
      <c r="C38" s="211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2017-10-04T06:49:06Z</cp:lastPrinted>
  <dcterms:created xsi:type="dcterms:W3CDTF">2013-12-17T06:57:14Z</dcterms:created>
  <dcterms:modified xsi:type="dcterms:W3CDTF">2017-10-04T07:54:04Z</dcterms:modified>
  <cp:category/>
  <cp:version/>
  <cp:contentType/>
  <cp:contentStatus/>
</cp:coreProperties>
</file>